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4\تسوية عهد\"/>
    </mc:Choice>
  </mc:AlternateContent>
  <bookViews>
    <workbookView xWindow="0" yWindow="0" windowWidth="20490" windowHeight="7650"/>
  </bookViews>
  <sheets>
    <sheet name="Sheet1" sheetId="1" r:id="rId1"/>
  </sheets>
  <definedNames>
    <definedName name="_xlnm._FilterDatabase" localSheetId="0" hidden="1">Sheet1!$A$2:$J$313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4" i="1" l="1"/>
  <c r="E1" i="1" l="1"/>
  <c r="D139" i="1" l="1"/>
  <c r="D137" i="1"/>
  <c r="D131" i="1"/>
  <c r="D50" i="1" l="1"/>
  <c r="D314" i="1" s="1"/>
  <c r="F3" i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l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l="1"/>
  <c r="F122" i="1" s="1"/>
  <c r="F123" i="1" s="1"/>
  <c r="F124" i="1" s="1"/>
  <c r="F125" i="1" s="1"/>
  <c r="F126" i="1" s="1"/>
  <c r="F127" i="1" s="1"/>
  <c r="F128" i="1" l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l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l="1"/>
  <c r="F197" i="1" s="1"/>
  <c r="F198" i="1" s="1"/>
  <c r="F199" i="1" l="1"/>
  <c r="F200" i="1" s="1"/>
  <c r="F201" i="1" s="1"/>
  <c r="F202" i="1" s="1"/>
  <c r="F203" i="1" s="1"/>
  <c r="F204" i="1" l="1"/>
  <c r="F205" i="1" s="1"/>
  <c r="F206" i="1" s="1"/>
  <c r="F207" i="1" s="1"/>
  <c r="F208" i="1" l="1"/>
  <c r="F209" i="1" s="1"/>
  <c r="F210" i="1" s="1"/>
  <c r="F211" i="1" s="1"/>
  <c r="F212" i="1" s="1"/>
  <c r="F213" i="1" s="1"/>
  <c r="F214" i="1" s="1"/>
  <c r="F215" i="1" s="1"/>
  <c r="F216" i="1" s="1"/>
  <c r="F217" i="1" l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l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</calcChain>
</file>

<file path=xl/sharedStrings.xml><?xml version="1.0" encoding="utf-8"?>
<sst xmlns="http://schemas.openxmlformats.org/spreadsheetml/2006/main" count="1314" uniqueCount="443">
  <si>
    <t xml:space="preserve">حساب/   رافت </t>
  </si>
  <si>
    <t>التاريخ</t>
  </si>
  <si>
    <t xml:space="preserve">بيان </t>
  </si>
  <si>
    <t>مصاريف</t>
  </si>
  <si>
    <t>المستلم</t>
  </si>
  <si>
    <t>الرصيد</t>
  </si>
  <si>
    <t>سند4903</t>
  </si>
  <si>
    <t>ايجار شقة -طريق مصر</t>
  </si>
  <si>
    <t>باقى ايجار سيارة-طريق مصر</t>
  </si>
  <si>
    <t>جراج سيارة-طريق مصر</t>
  </si>
  <si>
    <t>بنزين-طريق مصر</t>
  </si>
  <si>
    <t>سوبر ماركت-طريق مصر</t>
  </si>
  <si>
    <t>سوبر ماركت-طريق مصر-من 12/2/2023الى16/2/2023</t>
  </si>
  <si>
    <t>خالد البحار -سلفة-المركب</t>
  </si>
  <si>
    <t>استلام نقدية سند504</t>
  </si>
  <si>
    <t>استلام نقدية سند503</t>
  </si>
  <si>
    <t>الموقع</t>
  </si>
  <si>
    <t>التصنيف</t>
  </si>
  <si>
    <t>ملاحظات</t>
  </si>
  <si>
    <t>ابوزيد المركب-سند 4401 / سند خزينة 493</t>
  </si>
  <si>
    <t>سند صرف رقم 4403</t>
  </si>
  <si>
    <t>المركب</t>
  </si>
  <si>
    <t>سند صرف رقم 4404</t>
  </si>
  <si>
    <t>طريق مصر - رمضان محاره</t>
  </si>
  <si>
    <t>سند صرف رقم 4406</t>
  </si>
  <si>
    <t>طريق مصر - صبري النقاش</t>
  </si>
  <si>
    <t xml:space="preserve">طريق مصر - تكسير </t>
  </si>
  <si>
    <t>طريق مصر - تشوين اسمنت</t>
  </si>
  <si>
    <t>طريق مصر - محمود البنا</t>
  </si>
  <si>
    <t>طريق مصر - تشوين رمله</t>
  </si>
  <si>
    <t>طريق مصر - 12 طن اسمنت</t>
  </si>
  <si>
    <t>طريق مصر - حديد - محمد الاصم</t>
  </si>
  <si>
    <t>طريق مصر - بنزين</t>
  </si>
  <si>
    <t>طريق مصر - مصروفات 18 - 23 فبراير</t>
  </si>
  <si>
    <t>استلام نقدية سند514</t>
  </si>
  <si>
    <t>استلام نقدية سند515</t>
  </si>
  <si>
    <t>شيك</t>
  </si>
  <si>
    <t>عهده علي عمر فاروق</t>
  </si>
  <si>
    <t>بنزين</t>
  </si>
  <si>
    <t>سوبر ماركت</t>
  </si>
  <si>
    <t>فاتوره كهرباء 12-22 حتي 3-23</t>
  </si>
  <si>
    <t>زلط</t>
  </si>
  <si>
    <t>صبري النقاش</t>
  </si>
  <si>
    <t>استلام نقديه رقم  530</t>
  </si>
  <si>
    <t>استلام نقديه رقم 540</t>
  </si>
  <si>
    <t>استلام نقديه رقم 546</t>
  </si>
  <si>
    <t xml:space="preserve">شيكات </t>
  </si>
  <si>
    <t>اايصال صرف نقديه رقم 554</t>
  </si>
  <si>
    <t>عمر فاروق - شيك</t>
  </si>
  <si>
    <t>عمر فاروق - نقدي</t>
  </si>
  <si>
    <t xml:space="preserve">سوبر ماركت </t>
  </si>
  <si>
    <t>طريق مصر- من 03/05 حتى 03/09</t>
  </si>
  <si>
    <t>طريق مصر - لا يوجد ايصال</t>
  </si>
  <si>
    <t>الايجار  عن شهر 3</t>
  </si>
  <si>
    <t>شهريه السياره</t>
  </si>
  <si>
    <t>دهانات - فاتوره ( مرفق فاتورتين 370+620 ج )</t>
  </si>
  <si>
    <t>تشوينات رمل + فك خشب</t>
  </si>
  <si>
    <t>صبري النقاش - سند 4410</t>
  </si>
  <si>
    <t>محمد رمضان محاره - سند 4425</t>
  </si>
  <si>
    <t xml:space="preserve">غدا - 2 علبه كشري </t>
  </si>
  <si>
    <t>طريق مصر - من 03/10 حتى 03/16</t>
  </si>
  <si>
    <t>كاتل - غلايه مياه</t>
  </si>
  <si>
    <t>طريق مصر - لا يوجد فاتوره</t>
  </si>
  <si>
    <t>محمد محاره - سند 4384</t>
  </si>
  <si>
    <t xml:space="preserve">مصروفات نثريه </t>
  </si>
  <si>
    <t>راتب رأفت</t>
  </si>
  <si>
    <t>عمر فاروق - سند 4420</t>
  </si>
  <si>
    <t>عمر فاروق - سند 4421</t>
  </si>
  <si>
    <t>4شيكات *50000</t>
  </si>
  <si>
    <t>عمر فاروق - سند 4423</t>
  </si>
  <si>
    <t>عمر فاروق - سند 4422</t>
  </si>
  <si>
    <t>فاتورة سوبر ماركت</t>
  </si>
  <si>
    <t>طريق مصر اسكندرية</t>
  </si>
  <si>
    <t>اجرة عمالة</t>
  </si>
  <si>
    <t>محمد رمضان - محاره - سند 4426</t>
  </si>
  <si>
    <t>مصنعيات</t>
  </si>
  <si>
    <t>محمد رجب - البنا</t>
  </si>
  <si>
    <t>مرمات الدروه</t>
  </si>
  <si>
    <t>ايجار سيارة</t>
  </si>
  <si>
    <t xml:space="preserve">عمولة فودافون كاش </t>
  </si>
  <si>
    <t xml:space="preserve">سند صرف 572 </t>
  </si>
  <si>
    <t xml:space="preserve">احمد عرفان </t>
  </si>
  <si>
    <t>بنزين سيارة م. احمد عرفان</t>
  </si>
  <si>
    <t>كارته</t>
  </si>
  <si>
    <t>اجرة عماله مؤقته</t>
  </si>
  <si>
    <t>اكراميه سائق للسبيكه</t>
  </si>
  <si>
    <t xml:space="preserve">نثريات </t>
  </si>
  <si>
    <t>فاتورة اكريليك - رقم 2952</t>
  </si>
  <si>
    <t>سند صرف 574</t>
  </si>
  <si>
    <t>عهدة مصاريف</t>
  </si>
  <si>
    <t xml:space="preserve">مصاريف سيارة ربع نقل </t>
  </si>
  <si>
    <t>550ونش+400 ريداتير ( سيارة الشركة ) حاتم النني</t>
  </si>
  <si>
    <t>فاتورة سوبر ماركت ومطعم</t>
  </si>
  <si>
    <t xml:space="preserve">للشقه </t>
  </si>
  <si>
    <t>سيارة الشركة</t>
  </si>
  <si>
    <t>مادة ايبوكسي</t>
  </si>
  <si>
    <t>يوميات عمالة مؤقته</t>
  </si>
  <si>
    <t>عم محمد</t>
  </si>
  <si>
    <t>باقى حساب اسمنت</t>
  </si>
  <si>
    <t>فاتورة بمبلغ 25200 تم سداد 20000 من عهدة ايمن</t>
  </si>
  <si>
    <t xml:space="preserve">يوميات عمال نجارين مسلح </t>
  </si>
  <si>
    <t>يومية عماله</t>
  </si>
  <si>
    <t xml:space="preserve">عمر فاروق - سند صرف </t>
  </si>
  <si>
    <t>فى انتظار توقيع السند</t>
  </si>
  <si>
    <t>مصاريف نثرية</t>
  </si>
  <si>
    <t>سند صرف 579</t>
  </si>
  <si>
    <t>عهدة</t>
  </si>
  <si>
    <t>بنزين سيارة</t>
  </si>
  <si>
    <t>من 1-4-2023 الي 6-4-2023</t>
  </si>
  <si>
    <t>ايجار شقة عن شهر  4-2023</t>
  </si>
  <si>
    <t>مبلغ منصرف عهدة الى م. احمد عرفان</t>
  </si>
  <si>
    <t>يتم تسوية المبلغ مع احمد عرفان</t>
  </si>
  <si>
    <t>سند صرف 4432 - عمر فاروق</t>
  </si>
  <si>
    <t>سند صرف 618</t>
  </si>
  <si>
    <t>سند صرف 4441 - عمر فاروق</t>
  </si>
  <si>
    <t>سند صرف 4434  - عمر فاروق</t>
  </si>
  <si>
    <t>شركة المياه - تعاقدات</t>
  </si>
  <si>
    <t>معلق لحين الانتهاء من المعاينات</t>
  </si>
  <si>
    <t xml:space="preserve">فاتورة سوبر ماركت </t>
  </si>
  <si>
    <t>من يوم 7-4-2023 الى 14-4-2023</t>
  </si>
  <si>
    <t>من حساب مصنعيات اعمال محاره</t>
  </si>
  <si>
    <t xml:space="preserve">مرمات </t>
  </si>
  <si>
    <t xml:space="preserve">مشال اسمنت ورمل </t>
  </si>
  <si>
    <t>اسمنت</t>
  </si>
  <si>
    <t xml:space="preserve"> 12طن اسمنت</t>
  </si>
  <si>
    <t>نولون لنقل الاسمنت</t>
  </si>
  <si>
    <t>سند صرف 628</t>
  </si>
  <si>
    <t>سند صرف 648</t>
  </si>
  <si>
    <t>سند صرف 4447- عمر فاروق</t>
  </si>
  <si>
    <t>من يوم 15-4 الي يوم 19-4</t>
  </si>
  <si>
    <t>محمد محارة</t>
  </si>
  <si>
    <t>من حساب مصنعيات اعمال محاره - ناقص ايصال</t>
  </si>
  <si>
    <t>سند صرف رقم 4448- صبري نقاش</t>
  </si>
  <si>
    <t>من حساب مصنعيات اعمال نقاشه</t>
  </si>
  <si>
    <t xml:space="preserve">ايجار سيارة </t>
  </si>
  <si>
    <t>عم حسين</t>
  </si>
  <si>
    <t>من حساب مشال اسمنت ورمل</t>
  </si>
  <si>
    <t>اكراميه - العيديه</t>
  </si>
  <si>
    <t>كارتات</t>
  </si>
  <si>
    <t>مصروف خاص بالكارته في الطريق</t>
  </si>
  <si>
    <t>سند صرف رقم 4449 - صبري نقاش</t>
  </si>
  <si>
    <t>كشف رقم 1</t>
  </si>
  <si>
    <t>كشف رقم 2</t>
  </si>
  <si>
    <t>كشف رقم 3</t>
  </si>
  <si>
    <t>كشف رقم 4</t>
  </si>
  <si>
    <t>كشف رقم 6</t>
  </si>
  <si>
    <t>كشف رقم 8</t>
  </si>
  <si>
    <t>كشف رقم 5</t>
  </si>
  <si>
    <t>كشف رقم 9</t>
  </si>
  <si>
    <t>كشف رقم 7</t>
  </si>
  <si>
    <t>كشف رقم 10</t>
  </si>
  <si>
    <t>سند صرف رقم 4407 - عمر فاروق</t>
  </si>
  <si>
    <t>عهده</t>
  </si>
  <si>
    <t>سند خزينة 493</t>
  </si>
  <si>
    <t>ايجار شقه</t>
  </si>
  <si>
    <t>وقود</t>
  </si>
  <si>
    <t>مصروفات نثرية</t>
  </si>
  <si>
    <t>ابو زيد</t>
  </si>
  <si>
    <t>رواتب</t>
  </si>
  <si>
    <t>عماله باليوميه مؤقته</t>
  </si>
  <si>
    <t>دهانات</t>
  </si>
  <si>
    <t>فودافون كاش</t>
  </si>
  <si>
    <t>كارتات طريق</t>
  </si>
  <si>
    <t>اكراميات</t>
  </si>
  <si>
    <t>رسوم حكومية</t>
  </si>
  <si>
    <t>تصليح سيارة</t>
  </si>
  <si>
    <t>مواد</t>
  </si>
  <si>
    <t>تكسير</t>
  </si>
  <si>
    <t>تشوين اسمنت</t>
  </si>
  <si>
    <t>محمود البنا</t>
  </si>
  <si>
    <t>تشوين رمله</t>
  </si>
  <si>
    <t>حديد -محمد اصم</t>
  </si>
  <si>
    <t xml:space="preserve">بنزين </t>
  </si>
  <si>
    <t>مصروفات من 18-2 الى 23-2</t>
  </si>
  <si>
    <t>الاجمـــــــــــــــــــــــــــــــالى</t>
  </si>
  <si>
    <t>سند صرف رقم 4405 - رمضان محاره</t>
  </si>
  <si>
    <t>كشف رقم 11</t>
  </si>
  <si>
    <t>سند رقم 662 - محمد رافت</t>
  </si>
  <si>
    <t>لفة سيلك ترمو</t>
  </si>
  <si>
    <t>ادوات كهرباء</t>
  </si>
  <si>
    <t>كشف رقم 12</t>
  </si>
  <si>
    <t>راتب احمد عرفان</t>
  </si>
  <si>
    <t>سند صرف     4257   عمر فاروق</t>
  </si>
  <si>
    <t>كشف رقم 13</t>
  </si>
  <si>
    <t>سند صرف 683</t>
  </si>
  <si>
    <t>هانى الحجار</t>
  </si>
  <si>
    <t>كشف رقم 14</t>
  </si>
  <si>
    <t>سند صرف 4260 - عمر فاروق</t>
  </si>
  <si>
    <t>سند صرف 4261 - عمر فاروق</t>
  </si>
  <si>
    <t>ايجار سكن المشروع عن شهر 5-2023</t>
  </si>
  <si>
    <t xml:space="preserve">فاتورة كهرباء </t>
  </si>
  <si>
    <t>شحن كهرباء</t>
  </si>
  <si>
    <t>2م زلط × 350ج</t>
  </si>
  <si>
    <t>مسلحات</t>
  </si>
  <si>
    <t>نقل ومشالات</t>
  </si>
  <si>
    <t>نصف طن سافيتو - مادة لزق سيراميك</t>
  </si>
  <si>
    <t>سيراميك</t>
  </si>
  <si>
    <t>هانى الحجار من ضمن اعماله</t>
  </si>
  <si>
    <t>نقل وتشوين</t>
  </si>
  <si>
    <t>يوميات عم محمد</t>
  </si>
  <si>
    <t>20م رمل ×95</t>
  </si>
  <si>
    <t>نقل وتشوين رمل</t>
  </si>
  <si>
    <t>8م زلط × 300ج</t>
  </si>
  <si>
    <t>نقل وتشوين زلط</t>
  </si>
  <si>
    <t>نقل ومشال زلط</t>
  </si>
  <si>
    <t>فاتورة سوبر ماركت + مصاريف للسكن</t>
  </si>
  <si>
    <t>سند صرف 708 - هانى الحجار</t>
  </si>
  <si>
    <t>من 6-5-2023 الى 11-5-2023</t>
  </si>
  <si>
    <t>سند صرف 723</t>
  </si>
  <si>
    <t>سند صرف 748</t>
  </si>
  <si>
    <t>كشف رقم 15</t>
  </si>
  <si>
    <t>سوبر ماركت من يوم 12/5/2023 الي 18/5/2023</t>
  </si>
  <si>
    <t xml:space="preserve">ايصال بدون توقيع </t>
  </si>
  <si>
    <t>اعمال رخام - هانى الحجار</t>
  </si>
  <si>
    <t>عمرو فاروق - ابو زيد</t>
  </si>
  <si>
    <t xml:space="preserve">شيك وتم صرفه من البنك </t>
  </si>
  <si>
    <t>تم ايداع المبلغ لاستكمال مبلغ صرف الشيك</t>
  </si>
  <si>
    <t>سند صرف 4275 - عمر فاروق - ابو زيد</t>
  </si>
  <si>
    <t xml:space="preserve">سند صرف 4279 -عمر فاروق </t>
  </si>
  <si>
    <t>فاتورة سوبر ماركت من تاريخ  21-5-2023 الى تاريخ 25-5-2023</t>
  </si>
  <si>
    <t>صبه سلالم - عم محمد</t>
  </si>
  <si>
    <t>سلك رباط</t>
  </si>
  <si>
    <t>يوميات بنا</t>
  </si>
  <si>
    <t>بنا</t>
  </si>
  <si>
    <t>8طن اسمنت</t>
  </si>
  <si>
    <t xml:space="preserve">محمد رمضان محاره </t>
  </si>
  <si>
    <t>يوميات عماله مؤقته</t>
  </si>
  <si>
    <t>كشف رقم 16</t>
  </si>
  <si>
    <t>كشف رقم 17</t>
  </si>
  <si>
    <t xml:space="preserve">فودافون كاش من شهاب </t>
  </si>
  <si>
    <t>سند صرف 863</t>
  </si>
  <si>
    <t>سند صرف 4283 -عمر فاروق - ابو زيد</t>
  </si>
  <si>
    <t>سند صرف  4282 - محمد رمضان محاره</t>
  </si>
  <si>
    <t xml:space="preserve">مادة تزريع </t>
  </si>
  <si>
    <t>تزريع</t>
  </si>
  <si>
    <t>مصروفات سوبر ماركت 26-5-2023 الى 1-6-2023</t>
  </si>
  <si>
    <t xml:space="preserve">سند صرف 4285 - عمر فاروق </t>
  </si>
  <si>
    <t>ماركت</t>
  </si>
  <si>
    <t>كشف رقم 18</t>
  </si>
  <si>
    <t>سند صرف 899 - فودافون كاش من محمد طلب</t>
  </si>
  <si>
    <t>سند  صرف 900</t>
  </si>
  <si>
    <t>ايجار الشقه شهر 6-2023</t>
  </si>
  <si>
    <t>فاتورة غاز</t>
  </si>
  <si>
    <t>الشقه</t>
  </si>
  <si>
    <t>سند صرف 4287 - صبري النقاش - مصنعيات</t>
  </si>
  <si>
    <t>سند صرف 4289 - صبري النقاش - مصنعيات</t>
  </si>
  <si>
    <t>يوميات عمالة - صبه خرسانه - تعديلات</t>
  </si>
  <si>
    <t>فاتورة سوبر ماركت من 2-6-2023 الى 8-6-2023</t>
  </si>
  <si>
    <t>ادوات ومعدات قياس للمشرفين</t>
  </si>
  <si>
    <t>محمد رمضان محاره</t>
  </si>
  <si>
    <t>سند صرف 4290 - عمر فاروق</t>
  </si>
  <si>
    <t>محمد رافت</t>
  </si>
  <si>
    <t>محمد رجب البنا</t>
  </si>
  <si>
    <t xml:space="preserve">سند صرف 4262 -احمد العشري - كلادينج </t>
  </si>
  <si>
    <t>كشف رقم 19</t>
  </si>
  <si>
    <t>سند صرف 959</t>
  </si>
  <si>
    <t xml:space="preserve"> رمضان محارة - من ح/ المصنعية سند صرف 4293</t>
  </si>
  <si>
    <t>يوميات عمالة - حسين سند صرف 4294</t>
  </si>
  <si>
    <t xml:space="preserve">5طن اسمنت + المشال </t>
  </si>
  <si>
    <t>مصاريف سوبر ماركت من يوم 17-6-الي يوم 22-6-2023</t>
  </si>
  <si>
    <t>كشف رقم 20</t>
  </si>
  <si>
    <t xml:space="preserve">مصروفات طريق وماركت </t>
  </si>
  <si>
    <t>سند صرف رقم 4300 - عمر ابو زيد</t>
  </si>
  <si>
    <t>سند صرف ....... - محمد رمضان محاره</t>
  </si>
  <si>
    <t>سند صرف4296 - عمر فاروق ابو زيد</t>
  </si>
  <si>
    <t>كشف رقم 21</t>
  </si>
  <si>
    <t xml:space="preserve">توريد للخزينة </t>
  </si>
  <si>
    <t xml:space="preserve">تم تسليمهم الى ايمن عوض الله </t>
  </si>
  <si>
    <t>سند صرف 1001</t>
  </si>
  <si>
    <t>رد عهدة</t>
  </si>
  <si>
    <t>مصروفات ماركت وطريق وغدا من تاريخ 26-6-2023 الى 6-7-2023</t>
  </si>
  <si>
    <t xml:space="preserve">شراء مادة لزق رخام </t>
  </si>
  <si>
    <t>ايجار الشقه شهر 7-2023</t>
  </si>
  <si>
    <t>شراء كالون للموقع</t>
  </si>
  <si>
    <t>صيانة السيارة - تغيير المرايات الجانبيه للابواب</t>
  </si>
  <si>
    <t>مسحوبات شخصية</t>
  </si>
  <si>
    <t>الحاج احمد كشري</t>
  </si>
  <si>
    <t xml:space="preserve">تم الاعتماد من الحاج احمد </t>
  </si>
  <si>
    <t>كشف رقم 22</t>
  </si>
  <si>
    <t>تغيير زيت السيارة</t>
  </si>
  <si>
    <t>مصروفات شقة وماركت ونثريات من 7-7-2023 الى 14-7-2023</t>
  </si>
  <si>
    <t xml:space="preserve">سند صرف 4202 - صبري النقاش </t>
  </si>
  <si>
    <t>سند صرف 1043</t>
  </si>
  <si>
    <t>كشف رقم 23</t>
  </si>
  <si>
    <t>مصروفات ماركت وطريق من 15-7-2023 الى 21-7-2023</t>
  </si>
  <si>
    <t>شيكارة اسمنت ابيض ( 200 ج ) و2شيكارة مادة لزق ×340</t>
  </si>
  <si>
    <t xml:space="preserve">ابو زيد - تحويل من الحاج احمد مباشر </t>
  </si>
  <si>
    <t>جراج سيارة</t>
  </si>
  <si>
    <t>سند صرف 4212 - ابو زيد</t>
  </si>
  <si>
    <t>سند صرف رقم 4211 - عمر ابو زيد</t>
  </si>
  <si>
    <t>كشف رقم 24</t>
  </si>
  <si>
    <t>فاتورة ماركت ومصاريف من يوم 22-7-2023 الى 27-2023</t>
  </si>
  <si>
    <t>سند صرف 4214 - صبري رجب النقاش</t>
  </si>
  <si>
    <t>ايمن عوض الله - تحويل لعهدة ايمن عوض الله</t>
  </si>
  <si>
    <t>صيانة اسانسير - الشقه</t>
  </si>
  <si>
    <t>من حساب نظافة الشقه - ادوات نظافة</t>
  </si>
  <si>
    <t>لودر  - تمهيد رامب الجراج</t>
  </si>
  <si>
    <t>سند صرف 4215 - ابو زيد</t>
  </si>
  <si>
    <t>كشف رقم 25</t>
  </si>
  <si>
    <t>باقى نظافة الشقه</t>
  </si>
  <si>
    <t>سند صرف 4217 - احمد عشري كلادينج</t>
  </si>
  <si>
    <t>احمد عشري - كلادينج</t>
  </si>
  <si>
    <t>سند صرف 4219 - رمضان محاره</t>
  </si>
  <si>
    <t>سند صرف 4220  - صبري النقاش - بيد محمد ايمن</t>
  </si>
  <si>
    <t>سند صرف 4218 - صبري النقاش- بيد محمد ايمن</t>
  </si>
  <si>
    <t>ايجار الشقه شهر 8-2023</t>
  </si>
  <si>
    <t>فاتورة ماركت ومصاريف من يوم  30-7-2023 الى 4-8-2023</t>
  </si>
  <si>
    <t>سند صرف  4221 عمر ابو زيد</t>
  </si>
  <si>
    <t>سند صرف 1167 - تم الصرف بشيك من الحاج</t>
  </si>
  <si>
    <t xml:space="preserve">سند صرف 4949 - محمد محاره -طريق مصر </t>
  </si>
  <si>
    <t xml:space="preserve">سند صرف  4424 - محمد محاره </t>
  </si>
  <si>
    <t xml:space="preserve">سند صرف 4436 - محمد محاره </t>
  </si>
  <si>
    <t xml:space="preserve">سند صرف 1170 </t>
  </si>
  <si>
    <t>كشف رقم 26</t>
  </si>
  <si>
    <t xml:space="preserve">سند صرف  4224 عمر ابو زيد </t>
  </si>
  <si>
    <t xml:space="preserve">المكتب </t>
  </si>
  <si>
    <t xml:space="preserve">تشوين اسمنت </t>
  </si>
  <si>
    <t xml:space="preserve">سند صرف 4223 - رمضان محارة </t>
  </si>
  <si>
    <t xml:space="preserve">يوميات عمال نحاتين </t>
  </si>
  <si>
    <t>كشف رقم 27</t>
  </si>
  <si>
    <t>سند صرف 1214</t>
  </si>
  <si>
    <t>سند صرف 1243</t>
  </si>
  <si>
    <t>مصاريف ماركت وغداء من يوم 12-8-2023 الي 17-8-2023</t>
  </si>
  <si>
    <t xml:space="preserve">صيانة تكييف + مصاريف طريق </t>
  </si>
  <si>
    <t xml:space="preserve">يوميات عمالة تكسير </t>
  </si>
  <si>
    <t>شركة فريست للمصاعد</t>
  </si>
  <si>
    <t>جبس و اكسيد</t>
  </si>
  <si>
    <t xml:space="preserve">مادة لزق سيراميك </t>
  </si>
  <si>
    <t>من ح/ المصنعية دهانات سند صرف 4225</t>
  </si>
  <si>
    <t>من ح/ المصنعية دهانات سند صرف 4228</t>
  </si>
  <si>
    <t>دفعة من ح/ تعاقد شركت فريست للمصاعد / سند صرف 4226</t>
  </si>
  <si>
    <t>التوجيهه</t>
  </si>
  <si>
    <t>رمل</t>
  </si>
  <si>
    <t>تشوين رمل</t>
  </si>
  <si>
    <t>تشون زلط</t>
  </si>
  <si>
    <t xml:space="preserve">فواتير غاز وكهرباء </t>
  </si>
  <si>
    <t>مصنعيات - صبري النقاش</t>
  </si>
  <si>
    <t>عمر فاروق - سند صرف 4229</t>
  </si>
  <si>
    <t>سند صرف 1281</t>
  </si>
  <si>
    <t>شهاب</t>
  </si>
  <si>
    <t>كشف رقم 28</t>
  </si>
  <si>
    <t>سند صرف 4230 عمر فارق</t>
  </si>
  <si>
    <t xml:space="preserve">فاتورة كهرباء للشقة </t>
  </si>
  <si>
    <t>فاتورة كهرباء</t>
  </si>
  <si>
    <t>مصاريف ماركت من يوم 18-8-2023 الي 20-8-2023</t>
  </si>
  <si>
    <t>الحاج احمد كشري - سجائر</t>
  </si>
  <si>
    <t xml:space="preserve">مسحوبات شخصية </t>
  </si>
  <si>
    <t>مول الصحراوي</t>
  </si>
  <si>
    <t xml:space="preserve"> عمرو ابو زيد - مصروفات الرخصة</t>
  </si>
  <si>
    <t>عمرو ابو زيد - الصحراوي</t>
  </si>
  <si>
    <t>محمد الاصم</t>
  </si>
  <si>
    <t>سند صرف 4213 - ابو زيد</t>
  </si>
  <si>
    <t>ايمن عوض الله</t>
  </si>
  <si>
    <t>سند صرف 1299</t>
  </si>
  <si>
    <t>كشف رقم 29</t>
  </si>
  <si>
    <t>مصاريف ماركت من يوم 27-8-2023 الي 31-8-2023</t>
  </si>
  <si>
    <t>جراج سيارة عن شهر 7و 8 -2023</t>
  </si>
  <si>
    <t xml:space="preserve">وقود سيارة </t>
  </si>
  <si>
    <t xml:space="preserve">شراء 7500طوب احمر + المشال </t>
  </si>
  <si>
    <t xml:space="preserve">شراء 20ك اديبوند </t>
  </si>
  <si>
    <t xml:space="preserve">بدون فاتورة </t>
  </si>
  <si>
    <t xml:space="preserve">يوميات عامل تكسير </t>
  </si>
  <si>
    <t>اكرامية الحديد</t>
  </si>
  <si>
    <t>اعمال لودر ( الشيخ خالد )</t>
  </si>
  <si>
    <t>الشيخ خالد</t>
  </si>
  <si>
    <t>مصاريف مشاريب ( نثريات )</t>
  </si>
  <si>
    <t>عمر فاروق سند صرف 4235</t>
  </si>
  <si>
    <t>من ح / المصنعية صبري النقاش سند صرف 4231</t>
  </si>
  <si>
    <t>من ح / مصنعيات الكلادينج احمد العشري سند صرف 4232</t>
  </si>
  <si>
    <t>من ح / المصنعية صبري النقاش 4233</t>
  </si>
  <si>
    <t>من ح / المصنعية صبري النقاش 4234</t>
  </si>
  <si>
    <t>بدون توقيع</t>
  </si>
  <si>
    <t>نثريات</t>
  </si>
  <si>
    <t>طوب</t>
  </si>
  <si>
    <t>مصاريف وماركت من 6-8الي 11-8-2023</t>
  </si>
  <si>
    <t>مشالات</t>
  </si>
  <si>
    <t>معدات والات</t>
  </si>
  <si>
    <t xml:space="preserve">تحويل لعهدة ايمن عوض الله </t>
  </si>
  <si>
    <t>مادة لزق</t>
  </si>
  <si>
    <t>سند صرف 1330</t>
  </si>
  <si>
    <t>سند صرف 1373</t>
  </si>
  <si>
    <t xml:space="preserve">فوادفون كاش شهاب </t>
  </si>
  <si>
    <t>فاتورة سور ماركت ومصاريف طريق</t>
  </si>
  <si>
    <t>سند صرف 4236 - محمد رمضان محاره</t>
  </si>
  <si>
    <t>ايجار شقة ابو  زيد شهر 9-2023</t>
  </si>
  <si>
    <t>ايجار الشقه</t>
  </si>
  <si>
    <t xml:space="preserve">10000طوبه + المشال </t>
  </si>
  <si>
    <t>يوميه عامل</t>
  </si>
  <si>
    <t>تشوين اسمنت 1.5طن</t>
  </si>
  <si>
    <t>فاتورة غدا للعمال</t>
  </si>
  <si>
    <t>مسامير ( مرفق الفاتورة )</t>
  </si>
  <si>
    <t>سند صرف 4237- محمد فاروق</t>
  </si>
  <si>
    <t>كشف رقم 30</t>
  </si>
  <si>
    <t>كشف رقم 31</t>
  </si>
  <si>
    <t xml:space="preserve"> سند صرف 1375 فودافون كاش شهاب </t>
  </si>
  <si>
    <t>مصاريف ماركت من 10-9-2023 الي 15-9-2023</t>
  </si>
  <si>
    <t xml:space="preserve">صيانة سيارة </t>
  </si>
  <si>
    <t xml:space="preserve">مصاريف طريق وقهوة </t>
  </si>
  <si>
    <t>سند صرف 4238 - عمر فاروق ابو زيد</t>
  </si>
  <si>
    <t xml:space="preserve">صيانة السيارة </t>
  </si>
  <si>
    <t>لودر</t>
  </si>
  <si>
    <t>مسامير</t>
  </si>
  <si>
    <t>كشف رقم 32</t>
  </si>
  <si>
    <t xml:space="preserve">عمرو ابو زيد </t>
  </si>
  <si>
    <t xml:space="preserve">350الف كاش و 1مليون سي اي بي و150الف وفا بنك- 400الف عمر علي كاش </t>
  </si>
  <si>
    <t>مصاريف ماركت وطريق وموقع من 17-9 الي 21-9-2023</t>
  </si>
  <si>
    <t>سند صرف 4239 احمد العشري كلادينج</t>
  </si>
  <si>
    <t>××××××</t>
  </si>
  <si>
    <t>سند صرف 4240صبري لنقاش</t>
  </si>
  <si>
    <t xml:space="preserve">صبري النقاش بدون سند صرف </t>
  </si>
  <si>
    <t xml:space="preserve">بدون سند </t>
  </si>
  <si>
    <t>سند صرف 4241 محمد الاصم اعمال حديد</t>
  </si>
  <si>
    <t>سند صرف 4242 عمر فاروق</t>
  </si>
  <si>
    <t>مصاريف ماركت وطريق من يوم 23-9-2033 الي 30-9-2023</t>
  </si>
  <si>
    <t>كشف رقم 33</t>
  </si>
  <si>
    <t>سند صرف 4243</t>
  </si>
  <si>
    <t>سند صرف 1499</t>
  </si>
  <si>
    <t>سند صرف 1517</t>
  </si>
  <si>
    <t>كشف رقم 34</t>
  </si>
  <si>
    <t>سند صرف 4248 عمر فاروق - ابو زيد</t>
  </si>
  <si>
    <t>سند صرف 4245 - ربيع اعمال نحت الخوازيق</t>
  </si>
  <si>
    <t>ربيع رشوان</t>
  </si>
  <si>
    <t>سند صرف 4247 - ربيع اعمال نحت الخوازيق</t>
  </si>
  <si>
    <t>7شكاير جبس</t>
  </si>
  <si>
    <t xml:space="preserve">لفة سلك  </t>
  </si>
  <si>
    <t>مصروفات طريق من 30-9-2023 الى 5-10-2023</t>
  </si>
  <si>
    <t>وقهوة وشاي وخلافه</t>
  </si>
  <si>
    <t>الادارة المالية</t>
  </si>
  <si>
    <t>صاحب العهدة</t>
  </si>
  <si>
    <t>سند صرف 1582</t>
  </si>
  <si>
    <t>فودافون كاش شهاب</t>
  </si>
  <si>
    <t>سند صرف 1569</t>
  </si>
  <si>
    <t>سند صرف 4250  -  احمد العشري - كلادينج</t>
  </si>
  <si>
    <t>سند صرف 4249 - رمضان محاره</t>
  </si>
  <si>
    <t>سند صرف 4150 - عمرو فاروق</t>
  </si>
  <si>
    <t>كشف رقم 35</t>
  </si>
  <si>
    <t>كشف رقم 36</t>
  </si>
  <si>
    <t>سند صرف 1741</t>
  </si>
  <si>
    <t>تم التحويل فودافون كاش الى ابو زيد ورمضان محاره من عند شهاب</t>
  </si>
  <si>
    <t>سند صرف 4153 - رمضان محاره</t>
  </si>
  <si>
    <t>سند صرف 4155 - ابو زيد</t>
  </si>
  <si>
    <t xml:space="preserve">تحويل من عهدة ايمن عوض الله </t>
  </si>
  <si>
    <t xml:space="preserve">تحويل رصيد العهده الي السلفة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</si>
</sst>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د_._إ_._‏_-;\-* #,##0.00\ _د_._إ_._‏_-;_-* &quot;-&quot;??\ _د_._إ_._‏_-;_-@_-"/>
    <numFmt numFmtId="165" formatCode="_-* #,##0.00\ _ج_._م_._‏_-;\-* #,##0.00\ _ج_._م_._‏_-;_-* &quot;-&quot;??\ _ج_._م_._‏_-;_-@_-"/>
  </numFmts>
  <fonts count="18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26"/>
      <color theme="1"/>
      <name val="Calibri"/>
      <family val="2"/>
      <scheme val="minor"/>
    </font>
    <font>
      <sz val="26"/>
      <color theme="1"/>
      <name val="Calibri"/>
      <family val="2"/>
      <charset val="178"/>
      <scheme val="minor"/>
    </font>
    <font>
      <b/>
      <sz val="36"/>
      <color theme="1"/>
      <name val="Calibri"/>
      <family val="2"/>
    </font>
    <font>
      <b/>
      <sz val="28"/>
      <color theme="1"/>
      <name val="Calibri"/>
      <family val="2"/>
      <scheme val="minor"/>
    </font>
    <font>
      <b/>
      <sz val="28"/>
      <color theme="1"/>
      <name val="Calibri"/>
      <family val="2"/>
    </font>
    <font>
      <sz val="28"/>
      <color theme="1"/>
      <name val="Calibri"/>
      <family val="2"/>
      <charset val="178"/>
      <scheme val="minor"/>
    </font>
    <font>
      <b/>
      <sz val="28"/>
      <color theme="1"/>
      <name val="Calibri"/>
      <family val="2"/>
      <charset val="178"/>
      <scheme val="minor"/>
    </font>
    <font>
      <sz val="36"/>
      <color theme="1"/>
      <name val="Calibri"/>
      <family val="2"/>
      <charset val="178"/>
      <scheme val="minor"/>
    </font>
    <font>
      <sz val="36"/>
      <color theme="1"/>
      <name val="Calibri"/>
      <family val="2"/>
    </font>
    <font>
      <b/>
      <sz val="36"/>
      <color rgb="FF92D050"/>
      <name val="Calibri"/>
      <family val="2"/>
    </font>
    <font>
      <b/>
      <sz val="48"/>
      <color theme="1"/>
      <name val="Calibri"/>
      <family val="2"/>
      <scheme val="minor"/>
    </font>
    <font>
      <b/>
      <sz val="48"/>
      <color theme="1"/>
      <name val="Calibri"/>
      <family val="2"/>
    </font>
    <font>
      <b/>
      <sz val="48"/>
      <color theme="1"/>
      <name val="Calibri"/>
      <family val="2"/>
      <charset val="178"/>
      <scheme val="minor"/>
    </font>
    <font>
      <b/>
      <u/>
      <sz val="48"/>
      <color theme="1"/>
      <name val="Calibri"/>
      <family val="2"/>
    </font>
    <font>
      <sz val="48"/>
      <color theme="1"/>
      <name val="Calibri"/>
      <family val="2"/>
      <charset val="178"/>
      <scheme val="minor"/>
    </font>
    <font>
      <b/>
      <u val="singleAccounting"/>
      <sz val="48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10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5" fontId="4" fillId="0" borderId="2" xfId="1" applyFont="1" applyBorder="1" applyAlignment="1">
      <alignment vertical="center"/>
    </xf>
    <xf numFmtId="165" fontId="4" fillId="3" borderId="2" xfId="1" applyFont="1" applyFill="1" applyBorder="1" applyAlignment="1">
      <alignment vertical="center"/>
    </xf>
    <xf numFmtId="165" fontId="4" fillId="0" borderId="2" xfId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0" xfId="0" applyFont="1" applyAlignment="1"/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3" borderId="0" xfId="0" applyFont="1" applyFill="1" applyAlignment="1"/>
    <xf numFmtId="0" fontId="5" fillId="0" borderId="13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4" borderId="2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0" xfId="0" applyFont="1" applyFill="1" applyAlignment="1"/>
    <xf numFmtId="0" fontId="7" fillId="0" borderId="21" xfId="0" applyFont="1" applyBorder="1" applyAlignment="1">
      <alignment vertical="center"/>
    </xf>
    <xf numFmtId="0" fontId="7" fillId="0" borderId="21" xfId="0" applyFont="1" applyFill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3" xfId="0" applyFont="1" applyBorder="1" applyAlignment="1">
      <alignment vertical="center"/>
    </xf>
    <xf numFmtId="0" fontId="7" fillId="4" borderId="21" xfId="0" applyFont="1" applyFill="1" applyBorder="1" applyAlignment="1">
      <alignment vertical="center"/>
    </xf>
    <xf numFmtId="0" fontId="7" fillId="4" borderId="0" xfId="0" applyFont="1" applyFill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165" fontId="10" fillId="2" borderId="7" xfId="1" applyFont="1" applyFill="1" applyBorder="1" applyAlignment="1">
      <alignment vertical="center"/>
    </xf>
    <xf numFmtId="165" fontId="10" fillId="0" borderId="7" xfId="1" applyFont="1" applyBorder="1" applyAlignment="1">
      <alignment vertical="center"/>
    </xf>
    <xf numFmtId="165" fontId="4" fillId="0" borderId="7" xfId="1" applyFont="1" applyBorder="1" applyAlignment="1">
      <alignment vertical="center"/>
    </xf>
    <xf numFmtId="165" fontId="4" fillId="0" borderId="7" xfId="1" applyFont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165" fontId="10" fillId="2" borderId="2" xfId="1" applyFont="1" applyFill="1" applyBorder="1" applyAlignment="1">
      <alignment vertical="center"/>
    </xf>
    <xf numFmtId="165" fontId="10" fillId="0" borderId="2" xfId="1" applyFont="1" applyBorder="1" applyAlignment="1">
      <alignment vertical="center"/>
    </xf>
    <xf numFmtId="0" fontId="9" fillId="0" borderId="2" xfId="0" applyFont="1" applyBorder="1" applyAlignment="1">
      <alignment vertical="center"/>
    </xf>
    <xf numFmtId="165" fontId="10" fillId="3" borderId="2" xfId="1" applyFont="1" applyFill="1" applyBorder="1" applyAlignment="1">
      <alignment vertical="center"/>
    </xf>
    <xf numFmtId="165" fontId="11" fillId="0" borderId="2" xfId="1" applyFont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165" fontId="10" fillId="2" borderId="6" xfId="1" applyFont="1" applyFill="1" applyBorder="1" applyAlignment="1">
      <alignment vertical="center"/>
    </xf>
    <xf numFmtId="165" fontId="10" fillId="0" borderId="6" xfId="1" applyFont="1" applyBorder="1" applyAlignment="1">
      <alignment vertical="center"/>
    </xf>
    <xf numFmtId="165" fontId="4" fillId="0" borderId="6" xfId="1" applyFont="1" applyBorder="1" applyAlignment="1">
      <alignment vertical="center"/>
    </xf>
    <xf numFmtId="165" fontId="4" fillId="0" borderId="6" xfId="1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165" fontId="10" fillId="4" borderId="2" xfId="1" applyFont="1" applyFill="1" applyBorder="1" applyAlignment="1">
      <alignment vertical="center"/>
    </xf>
    <xf numFmtId="165" fontId="10" fillId="0" borderId="2" xfId="1" applyFont="1" applyFill="1" applyBorder="1" applyAlignment="1">
      <alignment vertical="center"/>
    </xf>
    <xf numFmtId="165" fontId="10" fillId="3" borderId="6" xfId="1" applyFont="1" applyFill="1" applyBorder="1" applyAlignment="1">
      <alignment vertical="center"/>
    </xf>
    <xf numFmtId="165" fontId="10" fillId="3" borderId="7" xfId="1" applyFont="1" applyFill="1" applyBorder="1" applyAlignment="1">
      <alignment vertical="center"/>
    </xf>
    <xf numFmtId="165" fontId="4" fillId="0" borderId="2" xfId="1" applyFont="1" applyFill="1" applyBorder="1" applyAlignment="1">
      <alignment vertical="center"/>
    </xf>
    <xf numFmtId="165" fontId="4" fillId="0" borderId="2" xfId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/>
    </xf>
    <xf numFmtId="165" fontId="10" fillId="0" borderId="6" xfId="1" applyFont="1" applyFill="1" applyBorder="1" applyAlignment="1">
      <alignment vertical="center"/>
    </xf>
    <xf numFmtId="165" fontId="4" fillId="4" borderId="2" xfId="1" applyFont="1" applyFill="1" applyBorder="1" applyAlignment="1">
      <alignment vertical="center"/>
    </xf>
    <xf numFmtId="165" fontId="10" fillId="3" borderId="18" xfId="1" applyFont="1" applyFill="1" applyBorder="1" applyAlignment="1">
      <alignment vertical="center"/>
    </xf>
    <xf numFmtId="165" fontId="4" fillId="0" borderId="19" xfId="1" applyFont="1" applyBorder="1" applyAlignment="1">
      <alignment vertical="center"/>
    </xf>
    <xf numFmtId="165" fontId="10" fillId="3" borderId="15" xfId="1" applyFont="1" applyFill="1" applyBorder="1" applyAlignment="1">
      <alignment vertical="center"/>
    </xf>
    <xf numFmtId="165" fontId="4" fillId="0" borderId="16" xfId="1" applyFont="1" applyBorder="1" applyAlignment="1">
      <alignment vertical="center"/>
    </xf>
    <xf numFmtId="165" fontId="4" fillId="0" borderId="20" xfId="1" applyFont="1" applyBorder="1" applyAlignment="1">
      <alignment horizontal="center" vertical="center"/>
    </xf>
    <xf numFmtId="165" fontId="10" fillId="3" borderId="4" xfId="1" applyFont="1" applyFill="1" applyBorder="1" applyAlignment="1">
      <alignment vertical="center"/>
    </xf>
    <xf numFmtId="165" fontId="4" fillId="0" borderId="8" xfId="1" applyFont="1" applyBorder="1" applyAlignment="1">
      <alignment vertical="center"/>
    </xf>
    <xf numFmtId="165" fontId="4" fillId="0" borderId="5" xfId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165" fontId="4" fillId="0" borderId="17" xfId="1" applyFont="1" applyBorder="1" applyAlignment="1">
      <alignment horizontal="center" vertical="center"/>
    </xf>
    <xf numFmtId="12" fontId="10" fillId="3" borderId="4" xfId="1" applyNumberFormat="1" applyFont="1" applyFill="1" applyBorder="1" applyAlignment="1">
      <alignment vertical="center"/>
    </xf>
    <xf numFmtId="165" fontId="4" fillId="0" borderId="9" xfId="1" applyFont="1" applyBorder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8" fillId="0" borderId="3" xfId="0" applyFont="1" applyBorder="1" applyAlignment="1">
      <alignment vertical="center" wrapText="1"/>
    </xf>
    <xf numFmtId="14" fontId="6" fillId="0" borderId="7" xfId="0" applyNumberFormat="1" applyFont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 vertical="center"/>
    </xf>
    <xf numFmtId="14" fontId="6" fillId="3" borderId="2" xfId="0" applyNumberFormat="1" applyFont="1" applyFill="1" applyBorder="1" applyAlignment="1">
      <alignment horizontal="center" vertical="center"/>
    </xf>
    <xf numFmtId="14" fontId="6" fillId="0" borderId="6" xfId="0" applyNumberFormat="1" applyFont="1" applyBorder="1" applyAlignment="1">
      <alignment horizontal="center" vertical="center"/>
    </xf>
    <xf numFmtId="14" fontId="6" fillId="0" borderId="2" xfId="0" applyNumberFormat="1" applyFont="1" applyFill="1" applyBorder="1" applyAlignment="1">
      <alignment horizontal="center" vertical="center"/>
    </xf>
    <xf numFmtId="14" fontId="6" fillId="4" borderId="2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4" fontId="13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65" fontId="13" fillId="0" borderId="2" xfId="1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14" fontId="15" fillId="0" borderId="0" xfId="0" applyNumberFormat="1" applyFont="1" applyBorder="1" applyAlignment="1">
      <alignment horizontal="center" vertical="center"/>
    </xf>
    <xf numFmtId="0" fontId="15" fillId="0" borderId="12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/>
    <xf numFmtId="0" fontId="12" fillId="0" borderId="2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3" fillId="0" borderId="2" xfId="0" applyFont="1" applyBorder="1" applyAlignment="1">
      <alignment vertical="center"/>
    </xf>
    <xf numFmtId="165" fontId="13" fillId="0" borderId="2" xfId="1" applyFont="1" applyBorder="1" applyAlignment="1">
      <alignment vertical="center"/>
    </xf>
    <xf numFmtId="165" fontId="13" fillId="3" borderId="2" xfId="1" applyFont="1" applyFill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0" xfId="0" applyFont="1" applyAlignment="1">
      <alignment vertical="center"/>
    </xf>
    <xf numFmtId="165" fontId="17" fillId="0" borderId="2" xfId="1" applyFont="1" applyBorder="1" applyAlignment="1">
      <alignment horizontal="center" vertical="center"/>
    </xf>
    <xf numFmtId="165" fontId="17" fillId="3" borderId="2" xfId="1" applyFont="1" applyFill="1" applyBorder="1" applyAlignment="1">
      <alignment horizontal="center" vertical="center"/>
    </xf>
    <xf numFmtId="165" fontId="4" fillId="0" borderId="2" xfId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theme="4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1"/>
      </font>
      <fill>
        <patternFill>
          <bgColor theme="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theme="4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1"/>
      </font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317"/>
  <sheetViews>
    <sheetView showGridLines="0" rightToLeft="1" tabSelected="1" zoomScale="25" zoomScaleNormal="25" workbookViewId="0">
      <pane ySplit="2" topLeftCell="A210" activePane="bottomLeft" state="frozen"/>
      <selection pane="bottomLeft" activeCell="D4" sqref="D4:D311"/>
    </sheetView>
  </sheetViews>
  <sheetFormatPr defaultColWidth="9" defaultRowHeight="46.5" x14ac:dyDescent="0.7"/>
  <cols>
    <col min="1" max="1" width="52.140625" style="4" bestFit="1" customWidth="1"/>
    <col min="2" max="2" width="47" style="3" customWidth="1"/>
    <col min="3" max="3" width="177.5703125" style="1" bestFit="1" customWidth="1"/>
    <col min="4" max="5" width="88.42578125" style="76" customWidth="1"/>
    <col min="6" max="6" width="66.42578125" style="76" customWidth="1"/>
    <col min="7" max="7" width="71" style="77" customWidth="1"/>
    <col min="8" max="8" width="84.5703125" style="77" customWidth="1"/>
    <col min="9" max="9" width="88.42578125" style="76" customWidth="1"/>
    <col min="10" max="10" width="55" style="1" customWidth="1"/>
    <col min="11" max="16384" width="9" style="1"/>
  </cols>
  <sheetData>
    <row r="1" spans="1:10" s="98" customFormat="1" ht="217.5" customHeight="1" x14ac:dyDescent="0.9">
      <c r="A1" s="91"/>
      <c r="B1" s="95" t="s">
        <v>0</v>
      </c>
      <c r="C1" s="96"/>
      <c r="D1" s="96"/>
      <c r="E1" s="94">
        <f ca="1">TODAY()</f>
        <v>45833</v>
      </c>
      <c r="F1" s="92"/>
      <c r="G1" s="93"/>
      <c r="H1" s="92"/>
      <c r="I1" s="97"/>
      <c r="J1" s="97"/>
    </row>
    <row r="2" spans="1:10" s="101" customFormat="1" ht="119.25" customHeight="1" x14ac:dyDescent="0.9">
      <c r="A2" s="99"/>
      <c r="B2" s="87" t="s">
        <v>1</v>
      </c>
      <c r="C2" s="87" t="s">
        <v>2</v>
      </c>
      <c r="D2" s="87" t="s">
        <v>3</v>
      </c>
      <c r="E2" s="87" t="s">
        <v>4</v>
      </c>
      <c r="F2" s="87" t="s">
        <v>5</v>
      </c>
      <c r="G2" s="100" t="s">
        <v>16</v>
      </c>
      <c r="H2" s="100" t="s">
        <v>331</v>
      </c>
      <c r="I2" s="100" t="s">
        <v>17</v>
      </c>
      <c r="J2" s="100" t="s">
        <v>18</v>
      </c>
    </row>
    <row r="3" spans="1:10" s="11" customFormat="1" ht="120.75" hidden="1" customHeight="1" x14ac:dyDescent="0.55000000000000004">
      <c r="A3" s="8" t="s">
        <v>141</v>
      </c>
      <c r="B3" s="79">
        <v>44962</v>
      </c>
      <c r="C3" s="9" t="s">
        <v>6</v>
      </c>
      <c r="D3" s="39"/>
      <c r="E3" s="40">
        <v>30000</v>
      </c>
      <c r="F3" s="41">
        <f>+E3</f>
        <v>30000</v>
      </c>
      <c r="G3" s="42" t="s">
        <v>152</v>
      </c>
      <c r="H3" s="42" t="s">
        <v>152</v>
      </c>
      <c r="I3" s="43"/>
      <c r="J3" s="10"/>
    </row>
    <row r="4" spans="1:10" s="11" customFormat="1" ht="120.75" customHeight="1" x14ac:dyDescent="0.55000000000000004">
      <c r="A4" s="12" t="s">
        <v>141</v>
      </c>
      <c r="B4" s="80">
        <v>44958</v>
      </c>
      <c r="C4" s="13" t="s">
        <v>7</v>
      </c>
      <c r="D4" s="44">
        <v>6300</v>
      </c>
      <c r="E4" s="45"/>
      <c r="F4" s="5">
        <f>+F3+E4-D4</f>
        <v>23700</v>
      </c>
      <c r="G4" s="7" t="s">
        <v>72</v>
      </c>
      <c r="H4" s="7" t="s">
        <v>154</v>
      </c>
      <c r="I4" s="46"/>
      <c r="J4" s="15"/>
    </row>
    <row r="5" spans="1:10" s="18" customFormat="1" ht="120.75" customHeight="1" x14ac:dyDescent="0.55000000000000004">
      <c r="A5" s="12" t="s">
        <v>141</v>
      </c>
      <c r="B5" s="81">
        <v>44966</v>
      </c>
      <c r="C5" s="16" t="s">
        <v>309</v>
      </c>
      <c r="D5" s="44">
        <v>5000</v>
      </c>
      <c r="E5" s="47"/>
      <c r="F5" s="5">
        <f t="shared" ref="F5:F69" si="0">+F4+E5-D5</f>
        <v>18700</v>
      </c>
      <c r="G5" s="7" t="s">
        <v>72</v>
      </c>
      <c r="H5" s="48" t="s">
        <v>249</v>
      </c>
      <c r="I5" s="49"/>
      <c r="J5" s="17"/>
    </row>
    <row r="6" spans="1:10" s="11" customFormat="1" ht="120.75" customHeight="1" x14ac:dyDescent="0.55000000000000004">
      <c r="A6" s="12" t="s">
        <v>141</v>
      </c>
      <c r="B6" s="80">
        <v>44966</v>
      </c>
      <c r="C6" s="13" t="s">
        <v>8</v>
      </c>
      <c r="D6" s="44">
        <v>2000</v>
      </c>
      <c r="E6" s="45"/>
      <c r="F6" s="5">
        <f t="shared" si="0"/>
        <v>16700</v>
      </c>
      <c r="G6" s="7" t="s">
        <v>72</v>
      </c>
      <c r="H6" s="7" t="s">
        <v>78</v>
      </c>
      <c r="I6" s="46"/>
      <c r="J6" s="15"/>
    </row>
    <row r="7" spans="1:10" s="11" customFormat="1" ht="120.75" customHeight="1" x14ac:dyDescent="0.55000000000000004">
      <c r="A7" s="12" t="s">
        <v>141</v>
      </c>
      <c r="B7" s="80">
        <v>44966</v>
      </c>
      <c r="C7" s="13" t="s">
        <v>9</v>
      </c>
      <c r="D7" s="44">
        <v>100</v>
      </c>
      <c r="E7" s="45"/>
      <c r="F7" s="5">
        <f t="shared" si="0"/>
        <v>16600</v>
      </c>
      <c r="G7" s="7" t="s">
        <v>72</v>
      </c>
      <c r="H7" s="7" t="s">
        <v>287</v>
      </c>
      <c r="I7" s="46"/>
      <c r="J7" s="15"/>
    </row>
    <row r="8" spans="1:10" s="11" customFormat="1" ht="120.75" customHeight="1" x14ac:dyDescent="0.55000000000000004">
      <c r="A8" s="19" t="s">
        <v>141</v>
      </c>
      <c r="B8" s="82">
        <v>44966</v>
      </c>
      <c r="C8" s="20" t="s">
        <v>10</v>
      </c>
      <c r="D8" s="50">
        <v>695</v>
      </c>
      <c r="E8" s="51"/>
      <c r="F8" s="52">
        <f t="shared" si="0"/>
        <v>15905</v>
      </c>
      <c r="G8" s="53" t="s">
        <v>72</v>
      </c>
      <c r="H8" s="53" t="s">
        <v>155</v>
      </c>
      <c r="I8" s="54"/>
      <c r="J8" s="21"/>
    </row>
    <row r="9" spans="1:10" s="11" customFormat="1" ht="120.75" customHeight="1" x14ac:dyDescent="0.55000000000000004">
      <c r="A9" s="22" t="s">
        <v>141</v>
      </c>
      <c r="B9" s="80">
        <v>44967</v>
      </c>
      <c r="C9" s="13" t="s">
        <v>11</v>
      </c>
      <c r="D9" s="44">
        <v>845</v>
      </c>
      <c r="E9" s="45"/>
      <c r="F9" s="5">
        <f t="shared" si="0"/>
        <v>15060</v>
      </c>
      <c r="G9" s="7" t="s">
        <v>72</v>
      </c>
      <c r="H9" s="7" t="s">
        <v>237</v>
      </c>
      <c r="I9" s="46"/>
      <c r="J9" s="14"/>
    </row>
    <row r="10" spans="1:10" s="11" customFormat="1" ht="120.75" hidden="1" customHeight="1" x14ac:dyDescent="0.55000000000000004">
      <c r="A10" s="8" t="s">
        <v>141</v>
      </c>
      <c r="B10" s="79">
        <v>44968</v>
      </c>
      <c r="C10" s="9" t="s">
        <v>153</v>
      </c>
      <c r="D10" s="39"/>
      <c r="E10" s="40">
        <v>300000</v>
      </c>
      <c r="F10" s="41">
        <f t="shared" si="0"/>
        <v>315060</v>
      </c>
      <c r="G10" s="42" t="s">
        <v>152</v>
      </c>
      <c r="H10" s="42" t="s">
        <v>152</v>
      </c>
      <c r="I10" s="43"/>
      <c r="J10" s="10"/>
    </row>
    <row r="11" spans="1:10" s="11" customFormat="1" ht="120.75" hidden="1" customHeight="1" x14ac:dyDescent="0.55000000000000004">
      <c r="A11" s="19" t="s">
        <v>141</v>
      </c>
      <c r="B11" s="82">
        <v>44968</v>
      </c>
      <c r="C11" s="20" t="s">
        <v>19</v>
      </c>
      <c r="D11" s="50">
        <v>300000</v>
      </c>
      <c r="E11" s="51"/>
      <c r="F11" s="52">
        <f t="shared" si="0"/>
        <v>15060</v>
      </c>
      <c r="G11" s="53" t="s">
        <v>21</v>
      </c>
      <c r="H11" s="53" t="s">
        <v>157</v>
      </c>
      <c r="I11" s="54"/>
      <c r="J11" s="21"/>
    </row>
    <row r="12" spans="1:10" s="11" customFormat="1" ht="120.75" customHeight="1" x14ac:dyDescent="0.55000000000000004">
      <c r="A12" s="22" t="s">
        <v>141</v>
      </c>
      <c r="B12" s="80">
        <v>44973</v>
      </c>
      <c r="C12" s="23" t="s">
        <v>12</v>
      </c>
      <c r="D12" s="44">
        <v>630</v>
      </c>
      <c r="E12" s="45"/>
      <c r="F12" s="5">
        <f t="shared" si="0"/>
        <v>14430</v>
      </c>
      <c r="G12" s="7" t="s">
        <v>72</v>
      </c>
      <c r="H12" s="7" t="s">
        <v>237</v>
      </c>
      <c r="I12" s="46"/>
      <c r="J12" s="14"/>
    </row>
    <row r="13" spans="1:10" s="11" customFormat="1" ht="120.75" hidden="1" customHeight="1" x14ac:dyDescent="0.55000000000000004">
      <c r="A13" s="8" t="s">
        <v>141</v>
      </c>
      <c r="B13" s="79">
        <v>44973</v>
      </c>
      <c r="C13" s="9" t="s">
        <v>13</v>
      </c>
      <c r="D13" s="39">
        <v>1000</v>
      </c>
      <c r="E13" s="40"/>
      <c r="F13" s="41">
        <f t="shared" si="0"/>
        <v>13430</v>
      </c>
      <c r="G13" s="42" t="s">
        <v>21</v>
      </c>
      <c r="H13" s="42" t="s">
        <v>158</v>
      </c>
      <c r="I13" s="43"/>
      <c r="J13" s="10"/>
    </row>
    <row r="14" spans="1:10" s="11" customFormat="1" ht="120.75" hidden="1" customHeight="1" x14ac:dyDescent="0.55000000000000004">
      <c r="A14" s="12" t="s">
        <v>141</v>
      </c>
      <c r="B14" s="80">
        <v>44975</v>
      </c>
      <c r="C14" s="24" t="s">
        <v>14</v>
      </c>
      <c r="D14" s="55"/>
      <c r="E14" s="55">
        <v>300000</v>
      </c>
      <c r="F14" s="5">
        <f t="shared" si="0"/>
        <v>313430</v>
      </c>
      <c r="G14" s="7" t="s">
        <v>152</v>
      </c>
      <c r="H14" s="7" t="s">
        <v>152</v>
      </c>
      <c r="I14" s="46"/>
      <c r="J14" s="15"/>
    </row>
    <row r="15" spans="1:10" s="11" customFormat="1" ht="120.75" hidden="1" customHeight="1" x14ac:dyDescent="0.55000000000000004">
      <c r="A15" s="12" t="s">
        <v>141</v>
      </c>
      <c r="B15" s="80">
        <v>44975</v>
      </c>
      <c r="C15" s="24" t="s">
        <v>15</v>
      </c>
      <c r="D15" s="55"/>
      <c r="E15" s="55">
        <v>200000</v>
      </c>
      <c r="F15" s="5">
        <f t="shared" si="0"/>
        <v>513430</v>
      </c>
      <c r="G15" s="7" t="s">
        <v>152</v>
      </c>
      <c r="H15" s="7" t="s">
        <v>152</v>
      </c>
      <c r="I15" s="46"/>
      <c r="J15" s="15"/>
    </row>
    <row r="16" spans="1:10" s="11" customFormat="1" ht="120.75" hidden="1" customHeight="1" x14ac:dyDescent="0.55000000000000004">
      <c r="A16" s="12" t="s">
        <v>142</v>
      </c>
      <c r="B16" s="80">
        <v>44976</v>
      </c>
      <c r="C16" s="13" t="s">
        <v>20</v>
      </c>
      <c r="D16" s="47">
        <v>150000</v>
      </c>
      <c r="E16" s="45"/>
      <c r="F16" s="5">
        <f t="shared" si="0"/>
        <v>363430</v>
      </c>
      <c r="G16" s="7" t="s">
        <v>21</v>
      </c>
      <c r="H16" s="7" t="s">
        <v>157</v>
      </c>
      <c r="I16" s="46"/>
      <c r="J16" s="15"/>
    </row>
    <row r="17" spans="1:10" s="11" customFormat="1" ht="120.75" hidden="1" customHeight="1" x14ac:dyDescent="0.55000000000000004">
      <c r="A17" s="12" t="s">
        <v>142</v>
      </c>
      <c r="B17" s="80">
        <v>44977</v>
      </c>
      <c r="C17" s="13" t="s">
        <v>22</v>
      </c>
      <c r="D17" s="47">
        <v>150000</v>
      </c>
      <c r="E17" s="45"/>
      <c r="F17" s="5">
        <f t="shared" si="0"/>
        <v>213430</v>
      </c>
      <c r="G17" s="7" t="s">
        <v>21</v>
      </c>
      <c r="H17" s="7" t="s">
        <v>157</v>
      </c>
      <c r="I17" s="46"/>
      <c r="J17" s="15"/>
    </row>
    <row r="18" spans="1:10" s="11" customFormat="1" ht="120.75" customHeight="1" x14ac:dyDescent="0.55000000000000004">
      <c r="A18" s="12" t="s">
        <v>142</v>
      </c>
      <c r="B18" s="80">
        <v>44980</v>
      </c>
      <c r="C18" s="13" t="s">
        <v>175</v>
      </c>
      <c r="D18" s="47">
        <v>7000</v>
      </c>
      <c r="E18" s="45"/>
      <c r="F18" s="5">
        <f t="shared" si="0"/>
        <v>206430</v>
      </c>
      <c r="G18" s="7" t="s">
        <v>72</v>
      </c>
      <c r="H18" s="48" t="s">
        <v>249</v>
      </c>
      <c r="I18" s="45" t="s">
        <v>23</v>
      </c>
      <c r="J18" s="15"/>
    </row>
    <row r="19" spans="1:10" s="11" customFormat="1" ht="120.75" customHeight="1" x14ac:dyDescent="0.55000000000000004">
      <c r="A19" s="12" t="s">
        <v>142</v>
      </c>
      <c r="B19" s="80">
        <v>44980</v>
      </c>
      <c r="C19" s="13" t="s">
        <v>24</v>
      </c>
      <c r="D19" s="47">
        <v>2000</v>
      </c>
      <c r="E19" s="45"/>
      <c r="F19" s="5">
        <f t="shared" si="0"/>
        <v>204430</v>
      </c>
      <c r="G19" s="7" t="s">
        <v>72</v>
      </c>
      <c r="H19" s="7" t="s">
        <v>336</v>
      </c>
      <c r="I19" s="45" t="s">
        <v>25</v>
      </c>
      <c r="J19" s="15"/>
    </row>
    <row r="20" spans="1:10" s="11" customFormat="1" ht="120.75" customHeight="1" x14ac:dyDescent="0.55000000000000004">
      <c r="A20" s="12" t="s">
        <v>142</v>
      </c>
      <c r="B20" s="80">
        <v>44979</v>
      </c>
      <c r="C20" s="13" t="s">
        <v>167</v>
      </c>
      <c r="D20" s="47">
        <v>750</v>
      </c>
      <c r="E20" s="45"/>
      <c r="F20" s="5">
        <f t="shared" si="0"/>
        <v>203680</v>
      </c>
      <c r="G20" s="7" t="s">
        <v>72</v>
      </c>
      <c r="H20" s="7" t="s">
        <v>159</v>
      </c>
      <c r="I20" s="45" t="s">
        <v>26</v>
      </c>
      <c r="J20" s="15"/>
    </row>
    <row r="21" spans="1:10" s="11" customFormat="1" ht="120.75" customHeight="1" x14ac:dyDescent="0.55000000000000004">
      <c r="A21" s="12" t="s">
        <v>142</v>
      </c>
      <c r="B21" s="80">
        <v>44980</v>
      </c>
      <c r="C21" s="13" t="s">
        <v>168</v>
      </c>
      <c r="D21" s="47">
        <v>1200</v>
      </c>
      <c r="E21" s="45"/>
      <c r="F21" s="5">
        <f t="shared" si="0"/>
        <v>202480</v>
      </c>
      <c r="G21" s="7" t="s">
        <v>72</v>
      </c>
      <c r="H21" s="7" t="s">
        <v>159</v>
      </c>
      <c r="I21" s="45" t="s">
        <v>27</v>
      </c>
      <c r="J21" s="15"/>
    </row>
    <row r="22" spans="1:10" s="11" customFormat="1" ht="120.75" customHeight="1" x14ac:dyDescent="0.55000000000000004">
      <c r="A22" s="12" t="s">
        <v>142</v>
      </c>
      <c r="B22" s="80">
        <v>44980</v>
      </c>
      <c r="C22" s="13" t="s">
        <v>169</v>
      </c>
      <c r="D22" s="47">
        <v>1500</v>
      </c>
      <c r="E22" s="45"/>
      <c r="F22" s="5">
        <f t="shared" si="0"/>
        <v>200980</v>
      </c>
      <c r="G22" s="7" t="s">
        <v>72</v>
      </c>
      <c r="H22" s="7" t="s">
        <v>169</v>
      </c>
      <c r="I22" s="45" t="s">
        <v>28</v>
      </c>
      <c r="J22" s="15"/>
    </row>
    <row r="23" spans="1:10" s="11" customFormat="1" ht="120.75" customHeight="1" x14ac:dyDescent="0.55000000000000004">
      <c r="A23" s="12" t="s">
        <v>142</v>
      </c>
      <c r="B23" s="80">
        <v>44980</v>
      </c>
      <c r="C23" s="13" t="s">
        <v>170</v>
      </c>
      <c r="D23" s="47">
        <v>600</v>
      </c>
      <c r="E23" s="45"/>
      <c r="F23" s="5">
        <f t="shared" si="0"/>
        <v>200380</v>
      </c>
      <c r="G23" s="7" t="s">
        <v>72</v>
      </c>
      <c r="H23" s="7" t="s">
        <v>159</v>
      </c>
      <c r="I23" s="45" t="s">
        <v>29</v>
      </c>
      <c r="J23" s="15"/>
    </row>
    <row r="24" spans="1:10" s="11" customFormat="1" ht="120.75" customHeight="1" x14ac:dyDescent="0.55000000000000004">
      <c r="A24" s="12" t="s">
        <v>142</v>
      </c>
      <c r="B24" s="80">
        <v>44980</v>
      </c>
      <c r="C24" s="13" t="s">
        <v>123</v>
      </c>
      <c r="D24" s="47">
        <v>26400</v>
      </c>
      <c r="E24" s="45"/>
      <c r="F24" s="5">
        <f t="shared" si="0"/>
        <v>173980</v>
      </c>
      <c r="G24" s="7" t="s">
        <v>72</v>
      </c>
      <c r="H24" s="7" t="s">
        <v>123</v>
      </c>
      <c r="I24" s="45" t="s">
        <v>30</v>
      </c>
      <c r="J24" s="15"/>
    </row>
    <row r="25" spans="1:10" s="11" customFormat="1" ht="120.75" customHeight="1" x14ac:dyDescent="0.55000000000000004">
      <c r="A25" s="12" t="s">
        <v>142</v>
      </c>
      <c r="B25" s="80">
        <v>44980</v>
      </c>
      <c r="C25" s="13" t="s">
        <v>171</v>
      </c>
      <c r="D25" s="47">
        <v>30000</v>
      </c>
      <c r="E25" s="45"/>
      <c r="F25" s="5">
        <f t="shared" si="0"/>
        <v>143980</v>
      </c>
      <c r="G25" s="7" t="s">
        <v>72</v>
      </c>
      <c r="H25" s="7" t="s">
        <v>350</v>
      </c>
      <c r="I25" s="45" t="s">
        <v>31</v>
      </c>
      <c r="J25" s="15"/>
    </row>
    <row r="26" spans="1:10" s="11" customFormat="1" ht="120.75" customHeight="1" x14ac:dyDescent="0.55000000000000004">
      <c r="A26" s="12" t="s">
        <v>142</v>
      </c>
      <c r="B26" s="80">
        <v>44980</v>
      </c>
      <c r="C26" s="13" t="s">
        <v>172</v>
      </c>
      <c r="D26" s="47">
        <v>440</v>
      </c>
      <c r="E26" s="45"/>
      <c r="F26" s="5">
        <f t="shared" si="0"/>
        <v>143540</v>
      </c>
      <c r="G26" s="7" t="s">
        <v>72</v>
      </c>
      <c r="H26" s="7" t="s">
        <v>155</v>
      </c>
      <c r="I26" s="45" t="s">
        <v>32</v>
      </c>
      <c r="J26" s="15"/>
    </row>
    <row r="27" spans="1:10" s="11" customFormat="1" ht="120.75" customHeight="1" x14ac:dyDescent="0.55000000000000004">
      <c r="A27" s="12" t="s">
        <v>142</v>
      </c>
      <c r="B27" s="80">
        <v>44980</v>
      </c>
      <c r="C27" s="13" t="s">
        <v>173</v>
      </c>
      <c r="D27" s="47">
        <v>1090</v>
      </c>
      <c r="E27" s="45"/>
      <c r="F27" s="5">
        <f t="shared" si="0"/>
        <v>142450</v>
      </c>
      <c r="G27" s="7" t="s">
        <v>72</v>
      </c>
      <c r="H27" s="7" t="s">
        <v>156</v>
      </c>
      <c r="I27" s="45" t="s">
        <v>33</v>
      </c>
      <c r="J27" s="15"/>
    </row>
    <row r="28" spans="1:10" s="11" customFormat="1" ht="120.75" hidden="1" customHeight="1" x14ac:dyDescent="0.55000000000000004">
      <c r="A28" s="12" t="s">
        <v>142</v>
      </c>
      <c r="B28" s="80">
        <v>44980</v>
      </c>
      <c r="C28" s="13" t="s">
        <v>151</v>
      </c>
      <c r="D28" s="47">
        <v>30000</v>
      </c>
      <c r="E28" s="45"/>
      <c r="F28" s="5">
        <f t="shared" si="0"/>
        <v>112450</v>
      </c>
      <c r="G28" s="7" t="s">
        <v>21</v>
      </c>
      <c r="H28" s="7" t="s">
        <v>157</v>
      </c>
      <c r="I28" s="46"/>
      <c r="J28" s="15"/>
    </row>
    <row r="29" spans="1:10" s="11" customFormat="1" ht="120.75" hidden="1" customHeight="1" x14ac:dyDescent="0.55000000000000004">
      <c r="A29" s="12" t="s">
        <v>142</v>
      </c>
      <c r="B29" s="80">
        <v>44982</v>
      </c>
      <c r="C29" s="13" t="s">
        <v>34</v>
      </c>
      <c r="D29" s="47"/>
      <c r="E29" s="45">
        <v>150000</v>
      </c>
      <c r="F29" s="5">
        <f t="shared" si="0"/>
        <v>262450</v>
      </c>
      <c r="G29" s="7" t="s">
        <v>152</v>
      </c>
      <c r="H29" s="7" t="s">
        <v>251</v>
      </c>
      <c r="I29" s="46"/>
      <c r="J29" s="15"/>
    </row>
    <row r="30" spans="1:10" s="11" customFormat="1" ht="120.75" hidden="1" customHeight="1" x14ac:dyDescent="0.55000000000000004">
      <c r="A30" s="12" t="s">
        <v>142</v>
      </c>
      <c r="B30" s="80">
        <v>44982</v>
      </c>
      <c r="C30" s="13" t="s">
        <v>35</v>
      </c>
      <c r="D30" s="47"/>
      <c r="E30" s="45">
        <v>150000</v>
      </c>
      <c r="F30" s="5">
        <f t="shared" si="0"/>
        <v>412450</v>
      </c>
      <c r="G30" s="7" t="s">
        <v>152</v>
      </c>
      <c r="H30" s="7" t="s">
        <v>251</v>
      </c>
      <c r="I30" s="46"/>
      <c r="J30" s="15"/>
    </row>
    <row r="31" spans="1:10" s="11" customFormat="1" ht="120.75" hidden="1" customHeight="1" x14ac:dyDescent="0.55000000000000004">
      <c r="A31" s="12" t="s">
        <v>143</v>
      </c>
      <c r="B31" s="80">
        <v>44983</v>
      </c>
      <c r="C31" s="13" t="s">
        <v>37</v>
      </c>
      <c r="D31" s="56">
        <v>150000</v>
      </c>
      <c r="E31" s="45"/>
      <c r="F31" s="5">
        <f t="shared" si="0"/>
        <v>262450</v>
      </c>
      <c r="G31" s="7" t="s">
        <v>21</v>
      </c>
      <c r="H31" s="7" t="s">
        <v>157</v>
      </c>
      <c r="I31" s="46"/>
      <c r="J31" s="15"/>
    </row>
    <row r="32" spans="1:10" s="11" customFormat="1" ht="120.75" customHeight="1" x14ac:dyDescent="0.55000000000000004">
      <c r="A32" s="19" t="s">
        <v>143</v>
      </c>
      <c r="B32" s="82">
        <v>44989</v>
      </c>
      <c r="C32" s="20" t="s">
        <v>38</v>
      </c>
      <c r="D32" s="57">
        <v>455</v>
      </c>
      <c r="E32" s="51"/>
      <c r="F32" s="52">
        <f t="shared" si="0"/>
        <v>261995</v>
      </c>
      <c r="G32" s="53" t="s">
        <v>72</v>
      </c>
      <c r="H32" s="53" t="s">
        <v>155</v>
      </c>
      <c r="I32" s="54"/>
      <c r="J32" s="21"/>
    </row>
    <row r="33" spans="1:10" s="11" customFormat="1" ht="120.75" customHeight="1" x14ac:dyDescent="0.55000000000000004">
      <c r="A33" s="22" t="s">
        <v>143</v>
      </c>
      <c r="B33" s="80">
        <v>44989</v>
      </c>
      <c r="C33" s="13" t="s">
        <v>39</v>
      </c>
      <c r="D33" s="47">
        <v>720</v>
      </c>
      <c r="E33" s="45"/>
      <c r="F33" s="5">
        <f t="shared" si="0"/>
        <v>261275</v>
      </c>
      <c r="G33" s="7" t="s">
        <v>72</v>
      </c>
      <c r="H33" s="7" t="s">
        <v>237</v>
      </c>
      <c r="I33" s="46"/>
      <c r="J33" s="14"/>
    </row>
    <row r="34" spans="1:10" s="11" customFormat="1" ht="120.75" customHeight="1" x14ac:dyDescent="0.55000000000000004">
      <c r="A34" s="8" t="s">
        <v>143</v>
      </c>
      <c r="B34" s="79">
        <v>44989</v>
      </c>
      <c r="C34" s="9" t="s">
        <v>40</v>
      </c>
      <c r="D34" s="58">
        <v>770</v>
      </c>
      <c r="E34" s="40"/>
      <c r="F34" s="41">
        <f t="shared" si="0"/>
        <v>260505</v>
      </c>
      <c r="G34" s="42" t="s">
        <v>72</v>
      </c>
      <c r="H34" s="7" t="s">
        <v>191</v>
      </c>
      <c r="I34" s="43"/>
      <c r="J34" s="10"/>
    </row>
    <row r="35" spans="1:10" s="11" customFormat="1" ht="120.75" customHeight="1" x14ac:dyDescent="0.55000000000000004">
      <c r="A35" s="12" t="s">
        <v>143</v>
      </c>
      <c r="B35" s="80">
        <v>44989</v>
      </c>
      <c r="C35" s="13" t="s">
        <v>41</v>
      </c>
      <c r="D35" s="47">
        <v>2700</v>
      </c>
      <c r="E35" s="45"/>
      <c r="F35" s="5">
        <f t="shared" si="0"/>
        <v>257805</v>
      </c>
      <c r="G35" s="7" t="s">
        <v>72</v>
      </c>
      <c r="H35" s="7" t="s">
        <v>41</v>
      </c>
      <c r="I35" s="46"/>
      <c r="J35" s="15"/>
    </row>
    <row r="36" spans="1:10" s="11" customFormat="1" ht="120.75" customHeight="1" x14ac:dyDescent="0.55000000000000004">
      <c r="A36" s="12" t="s">
        <v>143</v>
      </c>
      <c r="B36" s="80">
        <v>44989</v>
      </c>
      <c r="C36" s="24" t="s">
        <v>42</v>
      </c>
      <c r="D36" s="55">
        <v>5000</v>
      </c>
      <c r="E36" s="45"/>
      <c r="F36" s="5">
        <f t="shared" si="0"/>
        <v>252805</v>
      </c>
      <c r="G36" s="7" t="s">
        <v>72</v>
      </c>
      <c r="H36" s="7" t="s">
        <v>336</v>
      </c>
      <c r="I36" s="46"/>
      <c r="J36" s="15"/>
    </row>
    <row r="37" spans="1:10" s="11" customFormat="1" ht="120.75" hidden="1" customHeight="1" x14ac:dyDescent="0.55000000000000004">
      <c r="A37" s="12" t="s">
        <v>144</v>
      </c>
      <c r="B37" s="80">
        <v>44991</v>
      </c>
      <c r="C37" s="13" t="s">
        <v>43</v>
      </c>
      <c r="D37" s="56"/>
      <c r="E37" s="45">
        <v>150000</v>
      </c>
      <c r="F37" s="5">
        <f t="shared" si="0"/>
        <v>402805</v>
      </c>
      <c r="G37" s="7" t="s">
        <v>152</v>
      </c>
      <c r="H37" s="7" t="s">
        <v>251</v>
      </c>
      <c r="I37" s="46"/>
      <c r="J37" s="15"/>
    </row>
    <row r="38" spans="1:10" s="11" customFormat="1" ht="120.75" hidden="1" customHeight="1" x14ac:dyDescent="0.55000000000000004">
      <c r="A38" s="12" t="s">
        <v>144</v>
      </c>
      <c r="B38" s="80">
        <v>44995</v>
      </c>
      <c r="C38" s="13" t="s">
        <v>44</v>
      </c>
      <c r="D38" s="47"/>
      <c r="E38" s="45">
        <v>200000</v>
      </c>
      <c r="F38" s="5">
        <f t="shared" si="0"/>
        <v>602805</v>
      </c>
      <c r="G38" s="7" t="s">
        <v>152</v>
      </c>
      <c r="H38" s="7" t="s">
        <v>251</v>
      </c>
      <c r="I38" s="46"/>
      <c r="J38" s="15"/>
    </row>
    <row r="39" spans="1:10" s="11" customFormat="1" ht="120.75" hidden="1" customHeight="1" x14ac:dyDescent="0.55000000000000004">
      <c r="A39" s="12" t="s">
        <v>144</v>
      </c>
      <c r="B39" s="80">
        <v>44998</v>
      </c>
      <c r="C39" s="13" t="s">
        <v>45</v>
      </c>
      <c r="D39" s="47"/>
      <c r="E39" s="45">
        <v>200000</v>
      </c>
      <c r="F39" s="5">
        <f t="shared" si="0"/>
        <v>802805</v>
      </c>
      <c r="G39" s="7" t="s">
        <v>152</v>
      </c>
      <c r="H39" s="7" t="s">
        <v>251</v>
      </c>
      <c r="I39" s="46"/>
      <c r="J39" s="15"/>
    </row>
    <row r="40" spans="1:10" s="11" customFormat="1" ht="120.75" hidden="1" customHeight="1" x14ac:dyDescent="0.55000000000000004">
      <c r="A40" s="12" t="s">
        <v>144</v>
      </c>
      <c r="B40" s="80">
        <v>45003</v>
      </c>
      <c r="C40" s="13" t="s">
        <v>46</v>
      </c>
      <c r="D40" s="47"/>
      <c r="E40" s="55">
        <v>550000</v>
      </c>
      <c r="F40" s="5">
        <f t="shared" si="0"/>
        <v>1352805</v>
      </c>
      <c r="G40" s="7" t="s">
        <v>152</v>
      </c>
      <c r="H40" s="7" t="s">
        <v>251</v>
      </c>
      <c r="I40" s="46"/>
      <c r="J40" s="15"/>
    </row>
    <row r="41" spans="1:10" s="11" customFormat="1" ht="120.75" hidden="1" customHeight="1" x14ac:dyDescent="0.55000000000000004">
      <c r="A41" s="12" t="s">
        <v>144</v>
      </c>
      <c r="B41" s="80">
        <v>45003</v>
      </c>
      <c r="C41" s="13" t="s">
        <v>47</v>
      </c>
      <c r="D41" s="47"/>
      <c r="E41" s="45">
        <v>200000</v>
      </c>
      <c r="F41" s="5">
        <f t="shared" si="0"/>
        <v>1552805</v>
      </c>
      <c r="G41" s="7" t="s">
        <v>152</v>
      </c>
      <c r="H41" s="7" t="s">
        <v>251</v>
      </c>
      <c r="I41" s="46"/>
      <c r="J41" s="15"/>
    </row>
    <row r="42" spans="1:10" s="11" customFormat="1" ht="120.75" hidden="1" customHeight="1" x14ac:dyDescent="0.55000000000000004">
      <c r="A42" s="12" t="s">
        <v>144</v>
      </c>
      <c r="B42" s="80">
        <v>44991</v>
      </c>
      <c r="C42" s="13" t="s">
        <v>48</v>
      </c>
      <c r="D42" s="55">
        <v>150000</v>
      </c>
      <c r="E42" s="45"/>
      <c r="F42" s="5">
        <f t="shared" si="0"/>
        <v>1402805</v>
      </c>
      <c r="G42" s="7" t="s">
        <v>21</v>
      </c>
      <c r="H42" s="7" t="s">
        <v>157</v>
      </c>
      <c r="I42" s="46"/>
      <c r="J42" s="15"/>
    </row>
    <row r="43" spans="1:10" s="11" customFormat="1" ht="120.75" hidden="1" customHeight="1" x14ac:dyDescent="0.55000000000000004">
      <c r="A43" s="12" t="s">
        <v>144</v>
      </c>
      <c r="B43" s="80">
        <v>44989</v>
      </c>
      <c r="C43" s="13" t="s">
        <v>49</v>
      </c>
      <c r="D43" s="55">
        <v>200000</v>
      </c>
      <c r="E43" s="45"/>
      <c r="F43" s="5">
        <f t="shared" si="0"/>
        <v>1202805</v>
      </c>
      <c r="G43" s="7" t="s">
        <v>21</v>
      </c>
      <c r="H43" s="7" t="s">
        <v>157</v>
      </c>
      <c r="I43" s="46"/>
      <c r="J43" s="15"/>
    </row>
    <row r="44" spans="1:10" s="11" customFormat="1" ht="120.75" hidden="1" customHeight="1" x14ac:dyDescent="0.55000000000000004">
      <c r="A44" s="12" t="s">
        <v>144</v>
      </c>
      <c r="B44" s="80">
        <v>44994</v>
      </c>
      <c r="C44" s="13" t="s">
        <v>49</v>
      </c>
      <c r="D44" s="55">
        <v>200000</v>
      </c>
      <c r="E44" s="45"/>
      <c r="F44" s="5">
        <f t="shared" si="0"/>
        <v>1002805</v>
      </c>
      <c r="G44" s="7" t="s">
        <v>21</v>
      </c>
      <c r="H44" s="7" t="s">
        <v>157</v>
      </c>
      <c r="I44" s="46"/>
      <c r="J44" s="15"/>
    </row>
    <row r="45" spans="1:10" s="11" customFormat="1" ht="120.75" hidden="1" customHeight="1" x14ac:dyDescent="0.55000000000000004">
      <c r="A45" s="19" t="s">
        <v>144</v>
      </c>
      <c r="B45" s="82">
        <v>44998</v>
      </c>
      <c r="C45" s="20" t="s">
        <v>49</v>
      </c>
      <c r="D45" s="57">
        <v>195435</v>
      </c>
      <c r="E45" s="51"/>
      <c r="F45" s="52">
        <f t="shared" si="0"/>
        <v>807370</v>
      </c>
      <c r="G45" s="53" t="s">
        <v>21</v>
      </c>
      <c r="H45" s="53" t="s">
        <v>157</v>
      </c>
      <c r="I45" s="54"/>
      <c r="J45" s="21"/>
    </row>
    <row r="46" spans="1:10" s="11" customFormat="1" ht="120.75" customHeight="1" x14ac:dyDescent="0.55000000000000004">
      <c r="A46" s="22" t="s">
        <v>144</v>
      </c>
      <c r="B46" s="80">
        <v>44994</v>
      </c>
      <c r="C46" s="13" t="s">
        <v>50</v>
      </c>
      <c r="D46" s="47">
        <v>980</v>
      </c>
      <c r="E46" s="45"/>
      <c r="F46" s="5">
        <f t="shared" si="0"/>
        <v>806390</v>
      </c>
      <c r="G46" s="7" t="s">
        <v>72</v>
      </c>
      <c r="H46" s="7" t="s">
        <v>237</v>
      </c>
      <c r="I46" s="45" t="s">
        <v>51</v>
      </c>
      <c r="J46" s="14"/>
    </row>
    <row r="47" spans="1:10" s="11" customFormat="1" ht="120.75" customHeight="1" x14ac:dyDescent="0.55000000000000004">
      <c r="A47" s="8" t="s">
        <v>144</v>
      </c>
      <c r="B47" s="79">
        <v>44990</v>
      </c>
      <c r="C47" s="9" t="s">
        <v>310</v>
      </c>
      <c r="D47" s="58">
        <v>5000</v>
      </c>
      <c r="E47" s="40"/>
      <c r="F47" s="41">
        <f t="shared" si="0"/>
        <v>801390</v>
      </c>
      <c r="G47" s="42" t="s">
        <v>72</v>
      </c>
      <c r="H47" s="48" t="s">
        <v>249</v>
      </c>
      <c r="I47" s="40" t="s">
        <v>52</v>
      </c>
      <c r="J47" s="10"/>
    </row>
    <row r="48" spans="1:10" s="11" customFormat="1" ht="120.75" customHeight="1" x14ac:dyDescent="0.55000000000000004">
      <c r="A48" s="12" t="s">
        <v>144</v>
      </c>
      <c r="B48" s="80">
        <v>44986</v>
      </c>
      <c r="C48" s="13" t="s">
        <v>53</v>
      </c>
      <c r="D48" s="47">
        <v>6300</v>
      </c>
      <c r="E48" s="45"/>
      <c r="F48" s="5">
        <f t="shared" si="0"/>
        <v>795090</v>
      </c>
      <c r="G48" s="7" t="s">
        <v>72</v>
      </c>
      <c r="H48" s="7" t="s">
        <v>154</v>
      </c>
      <c r="I48" s="46"/>
      <c r="J48" s="15"/>
    </row>
    <row r="49" spans="1:10" s="11" customFormat="1" ht="120.75" customHeight="1" x14ac:dyDescent="0.55000000000000004">
      <c r="A49" s="12" t="s">
        <v>144</v>
      </c>
      <c r="B49" s="80">
        <v>44994</v>
      </c>
      <c r="C49" s="13" t="s">
        <v>54</v>
      </c>
      <c r="D49" s="47">
        <v>100</v>
      </c>
      <c r="E49" s="45"/>
      <c r="F49" s="5">
        <f t="shared" si="0"/>
        <v>794990</v>
      </c>
      <c r="G49" s="7" t="s">
        <v>72</v>
      </c>
      <c r="H49" s="7" t="s">
        <v>287</v>
      </c>
      <c r="I49" s="46"/>
      <c r="J49" s="15"/>
    </row>
    <row r="50" spans="1:10" s="11" customFormat="1" ht="120.75" customHeight="1" x14ac:dyDescent="0.55000000000000004">
      <c r="A50" s="12" t="s">
        <v>144</v>
      </c>
      <c r="B50" s="80">
        <v>44991</v>
      </c>
      <c r="C50" s="13" t="s">
        <v>55</v>
      </c>
      <c r="D50" s="47">
        <f>370+620</f>
        <v>990</v>
      </c>
      <c r="E50" s="45"/>
      <c r="F50" s="5">
        <f t="shared" si="0"/>
        <v>794000</v>
      </c>
      <c r="G50" s="7" t="s">
        <v>72</v>
      </c>
      <c r="H50" s="7" t="s">
        <v>160</v>
      </c>
      <c r="I50" s="46"/>
      <c r="J50" s="15"/>
    </row>
    <row r="51" spans="1:10" s="11" customFormat="1" ht="120.75" customHeight="1" x14ac:dyDescent="0.55000000000000004">
      <c r="A51" s="12" t="s">
        <v>144</v>
      </c>
      <c r="B51" s="80">
        <v>44992</v>
      </c>
      <c r="C51" s="13" t="s">
        <v>56</v>
      </c>
      <c r="D51" s="47">
        <v>3150</v>
      </c>
      <c r="E51" s="45"/>
      <c r="F51" s="5">
        <f t="shared" si="0"/>
        <v>790850</v>
      </c>
      <c r="G51" s="7" t="s">
        <v>72</v>
      </c>
      <c r="H51" s="7" t="s">
        <v>159</v>
      </c>
      <c r="I51" s="46"/>
      <c r="J51" s="15"/>
    </row>
    <row r="52" spans="1:10" s="11" customFormat="1" ht="120.75" customHeight="1" x14ac:dyDescent="0.55000000000000004">
      <c r="A52" s="12" t="s">
        <v>144</v>
      </c>
      <c r="B52" s="80">
        <v>44994</v>
      </c>
      <c r="C52" s="24" t="s">
        <v>57</v>
      </c>
      <c r="D52" s="55">
        <v>5000</v>
      </c>
      <c r="E52" s="45"/>
      <c r="F52" s="5">
        <f t="shared" si="0"/>
        <v>785850</v>
      </c>
      <c r="G52" s="7" t="s">
        <v>72</v>
      </c>
      <c r="H52" s="7" t="s">
        <v>336</v>
      </c>
      <c r="I52" s="46"/>
      <c r="J52" s="15"/>
    </row>
    <row r="53" spans="1:10" s="11" customFormat="1" ht="120.75" customHeight="1" x14ac:dyDescent="0.55000000000000004">
      <c r="A53" s="12" t="s">
        <v>144</v>
      </c>
      <c r="B53" s="80">
        <v>44995</v>
      </c>
      <c r="C53" s="13" t="s">
        <v>58</v>
      </c>
      <c r="D53" s="47">
        <v>3000</v>
      </c>
      <c r="E53" s="45"/>
      <c r="F53" s="5">
        <f t="shared" si="0"/>
        <v>782850</v>
      </c>
      <c r="G53" s="7" t="s">
        <v>72</v>
      </c>
      <c r="H53" s="48" t="s">
        <v>249</v>
      </c>
      <c r="I53" s="46"/>
      <c r="J53" s="15"/>
    </row>
    <row r="54" spans="1:10" s="11" customFormat="1" ht="120.75" customHeight="1" x14ac:dyDescent="0.55000000000000004">
      <c r="A54" s="19" t="s">
        <v>144</v>
      </c>
      <c r="B54" s="82">
        <v>44995</v>
      </c>
      <c r="C54" s="20" t="s">
        <v>59</v>
      </c>
      <c r="D54" s="57">
        <v>100</v>
      </c>
      <c r="E54" s="51"/>
      <c r="F54" s="52">
        <f t="shared" si="0"/>
        <v>782750</v>
      </c>
      <c r="G54" s="53" t="s">
        <v>72</v>
      </c>
      <c r="H54" s="53" t="s">
        <v>156</v>
      </c>
      <c r="I54" s="54"/>
      <c r="J54" s="21"/>
    </row>
    <row r="55" spans="1:10" s="11" customFormat="1" ht="120.75" customHeight="1" x14ac:dyDescent="0.55000000000000004">
      <c r="A55" s="22" t="s">
        <v>144</v>
      </c>
      <c r="B55" s="80">
        <v>45001</v>
      </c>
      <c r="C55" s="13" t="s">
        <v>50</v>
      </c>
      <c r="D55" s="47">
        <v>1170</v>
      </c>
      <c r="E55" s="45"/>
      <c r="F55" s="5">
        <f t="shared" si="0"/>
        <v>781580</v>
      </c>
      <c r="G55" s="7" t="s">
        <v>72</v>
      </c>
      <c r="H55" s="7" t="s">
        <v>237</v>
      </c>
      <c r="I55" s="45" t="s">
        <v>60</v>
      </c>
      <c r="J55" s="14"/>
    </row>
    <row r="56" spans="1:10" s="11" customFormat="1" ht="120.75" customHeight="1" x14ac:dyDescent="0.55000000000000004">
      <c r="A56" s="8" t="s">
        <v>144</v>
      </c>
      <c r="B56" s="79">
        <v>45001</v>
      </c>
      <c r="C56" s="9" t="s">
        <v>38</v>
      </c>
      <c r="D56" s="58">
        <v>440</v>
      </c>
      <c r="E56" s="40"/>
      <c r="F56" s="41">
        <f t="shared" si="0"/>
        <v>781140</v>
      </c>
      <c r="G56" s="42" t="s">
        <v>72</v>
      </c>
      <c r="H56" s="42" t="s">
        <v>155</v>
      </c>
      <c r="I56" s="43"/>
      <c r="J56" s="10"/>
    </row>
    <row r="57" spans="1:10" s="11" customFormat="1" ht="120.75" customHeight="1" x14ac:dyDescent="0.55000000000000004">
      <c r="A57" s="12" t="s">
        <v>144</v>
      </c>
      <c r="B57" s="80">
        <v>45000</v>
      </c>
      <c r="C57" s="13" t="s">
        <v>61</v>
      </c>
      <c r="D57" s="47">
        <v>250</v>
      </c>
      <c r="E57" s="45"/>
      <c r="F57" s="5">
        <f t="shared" si="0"/>
        <v>780890</v>
      </c>
      <c r="G57" s="7" t="s">
        <v>72</v>
      </c>
      <c r="H57" s="7" t="s">
        <v>156</v>
      </c>
      <c r="I57" s="45" t="s">
        <v>62</v>
      </c>
      <c r="J57" s="15"/>
    </row>
    <row r="58" spans="1:10" s="11" customFormat="1" ht="120.75" customHeight="1" x14ac:dyDescent="0.55000000000000004">
      <c r="A58" s="12" t="s">
        <v>144</v>
      </c>
      <c r="B58" s="80">
        <v>44994</v>
      </c>
      <c r="C58" s="13" t="s">
        <v>63</v>
      </c>
      <c r="D58" s="47">
        <v>3000</v>
      </c>
      <c r="E58" s="45"/>
      <c r="F58" s="5">
        <f t="shared" si="0"/>
        <v>777890</v>
      </c>
      <c r="G58" s="7" t="s">
        <v>72</v>
      </c>
      <c r="H58" s="48" t="s">
        <v>249</v>
      </c>
      <c r="I58" s="45" t="s">
        <v>52</v>
      </c>
      <c r="J58" s="15"/>
    </row>
    <row r="59" spans="1:10" s="11" customFormat="1" ht="120.75" hidden="1" customHeight="1" x14ac:dyDescent="0.55000000000000004">
      <c r="A59" s="12" t="s">
        <v>144</v>
      </c>
      <c r="B59" s="80">
        <v>45003</v>
      </c>
      <c r="C59" s="13" t="s">
        <v>64</v>
      </c>
      <c r="D59" s="47">
        <v>8000</v>
      </c>
      <c r="E59" s="45"/>
      <c r="F59" s="5">
        <f t="shared" si="0"/>
        <v>769890</v>
      </c>
      <c r="G59" s="7" t="s">
        <v>21</v>
      </c>
      <c r="H59" s="7" t="s">
        <v>156</v>
      </c>
      <c r="I59" s="46"/>
      <c r="J59" s="15"/>
    </row>
    <row r="60" spans="1:10" s="28" customFormat="1" ht="120.75" hidden="1" customHeight="1" x14ac:dyDescent="0.55000000000000004">
      <c r="A60" s="25" t="s">
        <v>144</v>
      </c>
      <c r="B60" s="83">
        <v>45003</v>
      </c>
      <c r="C60" s="26" t="s">
        <v>65</v>
      </c>
      <c r="D60" s="56">
        <v>12000</v>
      </c>
      <c r="E60" s="56"/>
      <c r="F60" s="59">
        <f t="shared" si="0"/>
        <v>757890</v>
      </c>
      <c r="G60" s="60" t="s">
        <v>21</v>
      </c>
      <c r="H60" s="60" t="s">
        <v>158</v>
      </c>
      <c r="I60" s="61"/>
      <c r="J60" s="27"/>
    </row>
    <row r="61" spans="1:10" s="11" customFormat="1" ht="120.75" hidden="1" customHeight="1" x14ac:dyDescent="0.55000000000000004">
      <c r="A61" s="12" t="s">
        <v>147</v>
      </c>
      <c r="B61" s="80">
        <v>45003</v>
      </c>
      <c r="C61" s="13" t="s">
        <v>66</v>
      </c>
      <c r="D61" s="5">
        <v>200000</v>
      </c>
      <c r="E61" s="56"/>
      <c r="F61" s="5">
        <f t="shared" si="0"/>
        <v>557890</v>
      </c>
      <c r="G61" s="7" t="s">
        <v>21</v>
      </c>
      <c r="H61" s="7" t="s">
        <v>157</v>
      </c>
      <c r="I61" s="46"/>
      <c r="J61" s="15"/>
    </row>
    <row r="62" spans="1:10" s="11" customFormat="1" ht="120.75" hidden="1" customHeight="1" x14ac:dyDescent="0.55000000000000004">
      <c r="A62" s="12" t="s">
        <v>147</v>
      </c>
      <c r="B62" s="80">
        <v>45003</v>
      </c>
      <c r="C62" s="13" t="s">
        <v>67</v>
      </c>
      <c r="D62" s="5">
        <v>200000</v>
      </c>
      <c r="E62" s="56"/>
      <c r="F62" s="5">
        <f t="shared" si="0"/>
        <v>357890</v>
      </c>
      <c r="G62" s="7" t="s">
        <v>21</v>
      </c>
      <c r="H62" s="7" t="s">
        <v>157</v>
      </c>
      <c r="I62" s="45" t="s">
        <v>68</v>
      </c>
      <c r="J62" s="15"/>
    </row>
    <row r="63" spans="1:10" s="11" customFormat="1" ht="120.75" hidden="1" customHeight="1" x14ac:dyDescent="0.55000000000000004">
      <c r="A63" s="12" t="s">
        <v>147</v>
      </c>
      <c r="B63" s="80">
        <v>45007</v>
      </c>
      <c r="C63" s="13" t="s">
        <v>69</v>
      </c>
      <c r="D63" s="5">
        <v>150000</v>
      </c>
      <c r="E63" s="47"/>
      <c r="F63" s="5">
        <f t="shared" si="0"/>
        <v>207890</v>
      </c>
      <c r="G63" s="7" t="s">
        <v>21</v>
      </c>
      <c r="H63" s="7" t="s">
        <v>157</v>
      </c>
      <c r="I63" s="45" t="s">
        <v>36</v>
      </c>
      <c r="J63" s="15"/>
    </row>
    <row r="64" spans="1:10" s="11" customFormat="1" ht="120.75" hidden="1" customHeight="1" x14ac:dyDescent="0.55000000000000004">
      <c r="A64" s="19" t="s">
        <v>147</v>
      </c>
      <c r="B64" s="82">
        <v>45007</v>
      </c>
      <c r="C64" s="20" t="s">
        <v>70</v>
      </c>
      <c r="D64" s="52">
        <v>150000</v>
      </c>
      <c r="E64" s="57"/>
      <c r="F64" s="52">
        <f t="shared" si="0"/>
        <v>57890</v>
      </c>
      <c r="G64" s="53" t="s">
        <v>21</v>
      </c>
      <c r="H64" s="53" t="s">
        <v>157</v>
      </c>
      <c r="I64" s="51" t="s">
        <v>36</v>
      </c>
      <c r="J64" s="21"/>
    </row>
    <row r="65" spans="1:10" s="11" customFormat="1" ht="120.75" customHeight="1" x14ac:dyDescent="0.55000000000000004">
      <c r="A65" s="22" t="s">
        <v>147</v>
      </c>
      <c r="B65" s="80">
        <v>45003</v>
      </c>
      <c r="C65" s="13" t="s">
        <v>71</v>
      </c>
      <c r="D65" s="5">
        <v>450</v>
      </c>
      <c r="E65" s="47"/>
      <c r="F65" s="5">
        <f t="shared" si="0"/>
        <v>57440</v>
      </c>
      <c r="G65" s="7" t="s">
        <v>72</v>
      </c>
      <c r="H65" s="7" t="s">
        <v>237</v>
      </c>
      <c r="I65" s="45"/>
      <c r="J65" s="14"/>
    </row>
    <row r="66" spans="1:10" s="11" customFormat="1" ht="120.75" customHeight="1" x14ac:dyDescent="0.55000000000000004">
      <c r="A66" s="8" t="s">
        <v>147</v>
      </c>
      <c r="B66" s="79">
        <v>45007</v>
      </c>
      <c r="C66" s="9" t="s">
        <v>73</v>
      </c>
      <c r="D66" s="41">
        <v>1200</v>
      </c>
      <c r="E66" s="58"/>
      <c r="F66" s="41">
        <f t="shared" si="0"/>
        <v>56240</v>
      </c>
      <c r="G66" s="42" t="s">
        <v>72</v>
      </c>
      <c r="H66" s="42" t="s">
        <v>159</v>
      </c>
      <c r="I66" s="40"/>
      <c r="J66" s="10"/>
    </row>
    <row r="67" spans="1:10" s="11" customFormat="1" ht="120.75" customHeight="1" x14ac:dyDescent="0.55000000000000004">
      <c r="A67" s="12" t="s">
        <v>147</v>
      </c>
      <c r="B67" s="80">
        <v>45007</v>
      </c>
      <c r="C67" s="13" t="s">
        <v>74</v>
      </c>
      <c r="D67" s="5">
        <v>10000</v>
      </c>
      <c r="E67" s="47"/>
      <c r="F67" s="5">
        <f t="shared" si="0"/>
        <v>46240</v>
      </c>
      <c r="G67" s="7" t="s">
        <v>72</v>
      </c>
      <c r="H67" s="48" t="s">
        <v>249</v>
      </c>
      <c r="I67" s="45" t="s">
        <v>75</v>
      </c>
      <c r="J67" s="15"/>
    </row>
    <row r="68" spans="1:10" s="11" customFormat="1" ht="120.75" customHeight="1" x14ac:dyDescent="0.55000000000000004">
      <c r="A68" s="12" t="s">
        <v>147</v>
      </c>
      <c r="B68" s="80">
        <v>45007</v>
      </c>
      <c r="C68" s="13" t="s">
        <v>76</v>
      </c>
      <c r="D68" s="5">
        <v>1000</v>
      </c>
      <c r="E68" s="47"/>
      <c r="F68" s="5">
        <f t="shared" si="0"/>
        <v>45240</v>
      </c>
      <c r="G68" s="7" t="s">
        <v>72</v>
      </c>
      <c r="H68" s="7" t="s">
        <v>252</v>
      </c>
      <c r="I68" s="45" t="s">
        <v>75</v>
      </c>
      <c r="J68" s="15"/>
    </row>
    <row r="69" spans="1:10" s="11" customFormat="1" ht="120.75" customHeight="1" x14ac:dyDescent="0.55000000000000004">
      <c r="A69" s="12" t="s">
        <v>147</v>
      </c>
      <c r="B69" s="80">
        <v>45007</v>
      </c>
      <c r="C69" s="13" t="s">
        <v>77</v>
      </c>
      <c r="D69" s="5">
        <v>1000</v>
      </c>
      <c r="E69" s="47"/>
      <c r="F69" s="5">
        <f t="shared" si="0"/>
        <v>44240</v>
      </c>
      <c r="G69" s="7" t="s">
        <v>72</v>
      </c>
      <c r="H69" s="7" t="s">
        <v>159</v>
      </c>
      <c r="I69" s="45" t="s">
        <v>75</v>
      </c>
      <c r="J69" s="15"/>
    </row>
    <row r="70" spans="1:10" s="11" customFormat="1" ht="120.75" customHeight="1" x14ac:dyDescent="0.55000000000000004">
      <c r="A70" s="12" t="s">
        <v>147</v>
      </c>
      <c r="B70" s="80">
        <v>45007</v>
      </c>
      <c r="C70" s="13" t="s">
        <v>78</v>
      </c>
      <c r="D70" s="5">
        <v>4000</v>
      </c>
      <c r="E70" s="47"/>
      <c r="F70" s="5">
        <f t="shared" ref="F70:F231" si="1">+F69+E70-D70</f>
        <v>40240</v>
      </c>
      <c r="G70" s="7" t="s">
        <v>72</v>
      </c>
      <c r="H70" s="7" t="s">
        <v>78</v>
      </c>
      <c r="I70" s="45"/>
      <c r="J70" s="15"/>
    </row>
    <row r="71" spans="1:10" s="11" customFormat="1" ht="120.75" hidden="1" customHeight="1" x14ac:dyDescent="0.55000000000000004">
      <c r="A71" s="12" t="s">
        <v>147</v>
      </c>
      <c r="B71" s="80">
        <v>45007</v>
      </c>
      <c r="C71" s="13" t="s">
        <v>79</v>
      </c>
      <c r="D71" s="5">
        <v>250</v>
      </c>
      <c r="E71" s="47"/>
      <c r="F71" s="5">
        <f t="shared" si="1"/>
        <v>39990</v>
      </c>
      <c r="G71" s="7" t="s">
        <v>21</v>
      </c>
      <c r="H71" s="7" t="s">
        <v>161</v>
      </c>
      <c r="I71" s="45"/>
      <c r="J71" s="15"/>
    </row>
    <row r="72" spans="1:10" s="11" customFormat="1" ht="120.75" hidden="1" customHeight="1" x14ac:dyDescent="0.55000000000000004">
      <c r="A72" s="12" t="s">
        <v>145</v>
      </c>
      <c r="B72" s="80">
        <v>45010</v>
      </c>
      <c r="C72" s="13" t="s">
        <v>80</v>
      </c>
      <c r="D72" s="5"/>
      <c r="E72" s="56">
        <v>25000</v>
      </c>
      <c r="F72" s="5">
        <f t="shared" si="1"/>
        <v>64990</v>
      </c>
      <c r="G72" s="7" t="s">
        <v>152</v>
      </c>
      <c r="H72" s="7" t="s">
        <v>251</v>
      </c>
      <c r="I72" s="5" t="s">
        <v>81</v>
      </c>
      <c r="J72" s="15"/>
    </row>
    <row r="73" spans="1:10" s="11" customFormat="1" ht="120.75" customHeight="1" x14ac:dyDescent="0.55000000000000004">
      <c r="A73" s="12" t="s">
        <v>145</v>
      </c>
      <c r="B73" s="80">
        <v>45010</v>
      </c>
      <c r="C73" s="13" t="s">
        <v>82</v>
      </c>
      <c r="D73" s="5">
        <v>470</v>
      </c>
      <c r="E73" s="56"/>
      <c r="F73" s="5">
        <f t="shared" si="1"/>
        <v>64520</v>
      </c>
      <c r="G73" s="7" t="s">
        <v>72</v>
      </c>
      <c r="H73" s="7" t="s">
        <v>155</v>
      </c>
      <c r="I73" s="5" t="s">
        <v>81</v>
      </c>
      <c r="J73" s="15"/>
    </row>
    <row r="74" spans="1:10" s="11" customFormat="1" ht="120.75" customHeight="1" x14ac:dyDescent="0.55000000000000004">
      <c r="A74" s="12" t="s">
        <v>145</v>
      </c>
      <c r="B74" s="80">
        <v>45010</v>
      </c>
      <c r="C74" s="13" t="s">
        <v>83</v>
      </c>
      <c r="D74" s="5">
        <v>20</v>
      </c>
      <c r="E74" s="47"/>
      <c r="F74" s="5">
        <f t="shared" si="1"/>
        <v>64500</v>
      </c>
      <c r="G74" s="7" t="s">
        <v>72</v>
      </c>
      <c r="H74" s="7" t="s">
        <v>162</v>
      </c>
      <c r="I74" s="5" t="s">
        <v>81</v>
      </c>
      <c r="J74" s="15"/>
    </row>
    <row r="75" spans="1:10" s="11" customFormat="1" ht="120.75" customHeight="1" x14ac:dyDescent="0.55000000000000004">
      <c r="A75" s="12" t="s">
        <v>145</v>
      </c>
      <c r="B75" s="80">
        <v>45010</v>
      </c>
      <c r="C75" s="13" t="s">
        <v>84</v>
      </c>
      <c r="D75" s="5">
        <v>1130</v>
      </c>
      <c r="E75" s="47"/>
      <c r="F75" s="5">
        <f t="shared" si="1"/>
        <v>63370</v>
      </c>
      <c r="G75" s="7" t="s">
        <v>72</v>
      </c>
      <c r="H75" s="7" t="s">
        <v>159</v>
      </c>
      <c r="I75" s="5" t="s">
        <v>81</v>
      </c>
      <c r="J75" s="15"/>
    </row>
    <row r="76" spans="1:10" s="11" customFormat="1" ht="120.75" customHeight="1" x14ac:dyDescent="0.55000000000000004">
      <c r="A76" s="12" t="s">
        <v>145</v>
      </c>
      <c r="B76" s="80">
        <v>45010</v>
      </c>
      <c r="C76" s="13" t="s">
        <v>85</v>
      </c>
      <c r="D76" s="5">
        <v>50</v>
      </c>
      <c r="E76" s="47"/>
      <c r="F76" s="5">
        <f t="shared" si="1"/>
        <v>63320</v>
      </c>
      <c r="G76" s="7" t="s">
        <v>72</v>
      </c>
      <c r="H76" s="7" t="s">
        <v>163</v>
      </c>
      <c r="I76" s="5" t="s">
        <v>81</v>
      </c>
      <c r="J76" s="15"/>
    </row>
    <row r="77" spans="1:10" s="11" customFormat="1" ht="120.75" customHeight="1" x14ac:dyDescent="0.55000000000000004">
      <c r="A77" s="12" t="s">
        <v>145</v>
      </c>
      <c r="B77" s="80">
        <v>45010</v>
      </c>
      <c r="C77" s="13" t="s">
        <v>86</v>
      </c>
      <c r="D77" s="5">
        <v>160</v>
      </c>
      <c r="E77" s="47"/>
      <c r="F77" s="5">
        <f t="shared" si="1"/>
        <v>63160</v>
      </c>
      <c r="G77" s="7" t="s">
        <v>72</v>
      </c>
      <c r="H77" s="7" t="s">
        <v>156</v>
      </c>
      <c r="I77" s="5" t="s">
        <v>81</v>
      </c>
      <c r="J77" s="15"/>
    </row>
    <row r="78" spans="1:10" s="11" customFormat="1" ht="120.75" customHeight="1" x14ac:dyDescent="0.55000000000000004">
      <c r="A78" s="12" t="s">
        <v>145</v>
      </c>
      <c r="B78" s="80">
        <v>45010</v>
      </c>
      <c r="C78" s="13" t="s">
        <v>87</v>
      </c>
      <c r="D78" s="5">
        <v>20590</v>
      </c>
      <c r="E78" s="47"/>
      <c r="F78" s="5">
        <f t="shared" si="1"/>
        <v>42570</v>
      </c>
      <c r="G78" s="7" t="s">
        <v>72</v>
      </c>
      <c r="H78" s="7" t="s">
        <v>166</v>
      </c>
      <c r="I78" s="5" t="s">
        <v>81</v>
      </c>
      <c r="J78" s="29"/>
    </row>
    <row r="79" spans="1:10" s="28" customFormat="1" ht="120.75" hidden="1" customHeight="1" x14ac:dyDescent="0.55000000000000004">
      <c r="A79" s="25" t="s">
        <v>145</v>
      </c>
      <c r="B79" s="83">
        <v>45010</v>
      </c>
      <c r="C79" s="26" t="s">
        <v>88</v>
      </c>
      <c r="D79" s="59"/>
      <c r="E79" s="56">
        <v>50000</v>
      </c>
      <c r="F79" s="59">
        <f t="shared" si="1"/>
        <v>92570</v>
      </c>
      <c r="G79" s="60" t="s">
        <v>152</v>
      </c>
      <c r="H79" s="60" t="s">
        <v>152</v>
      </c>
      <c r="I79" s="56" t="s">
        <v>89</v>
      </c>
      <c r="J79" s="30"/>
    </row>
    <row r="80" spans="1:10" s="32" customFormat="1" ht="120.75" customHeight="1" x14ac:dyDescent="0.25">
      <c r="A80" s="19" t="s">
        <v>149</v>
      </c>
      <c r="B80" s="82">
        <v>45012</v>
      </c>
      <c r="C80" s="20" t="s">
        <v>90</v>
      </c>
      <c r="D80" s="52">
        <v>950</v>
      </c>
      <c r="E80" s="62"/>
      <c r="F80" s="52">
        <f t="shared" si="1"/>
        <v>91620</v>
      </c>
      <c r="G80" s="53" t="s">
        <v>72</v>
      </c>
      <c r="H80" s="53" t="s">
        <v>165</v>
      </c>
      <c r="I80" s="52" t="s">
        <v>91</v>
      </c>
      <c r="J80" s="31"/>
    </row>
    <row r="81" spans="1:10" s="32" customFormat="1" ht="120.75" customHeight="1" x14ac:dyDescent="0.25">
      <c r="A81" s="22" t="s">
        <v>149</v>
      </c>
      <c r="B81" s="80">
        <v>45012</v>
      </c>
      <c r="C81" s="13" t="s">
        <v>92</v>
      </c>
      <c r="D81" s="5">
        <v>1680</v>
      </c>
      <c r="E81" s="56"/>
      <c r="F81" s="5">
        <f t="shared" si="1"/>
        <v>89940</v>
      </c>
      <c r="G81" s="7" t="s">
        <v>72</v>
      </c>
      <c r="H81" s="7" t="s">
        <v>237</v>
      </c>
      <c r="I81" s="5" t="s">
        <v>93</v>
      </c>
      <c r="J81" s="29"/>
    </row>
    <row r="82" spans="1:10" s="32" customFormat="1" ht="120.75" customHeight="1" x14ac:dyDescent="0.25">
      <c r="A82" s="8" t="s">
        <v>149</v>
      </c>
      <c r="B82" s="79">
        <v>45012</v>
      </c>
      <c r="C82" s="9" t="s">
        <v>38</v>
      </c>
      <c r="D82" s="41">
        <v>430</v>
      </c>
      <c r="E82" s="58"/>
      <c r="F82" s="41">
        <f t="shared" si="1"/>
        <v>89510</v>
      </c>
      <c r="G82" s="42" t="s">
        <v>72</v>
      </c>
      <c r="H82" s="42" t="s">
        <v>155</v>
      </c>
      <c r="I82" s="41" t="s">
        <v>94</v>
      </c>
      <c r="J82" s="33"/>
    </row>
    <row r="83" spans="1:10" s="32" customFormat="1" ht="120.75" customHeight="1" x14ac:dyDescent="0.25">
      <c r="A83" s="12" t="s">
        <v>149</v>
      </c>
      <c r="B83" s="80">
        <v>45012</v>
      </c>
      <c r="C83" s="13" t="s">
        <v>95</v>
      </c>
      <c r="D83" s="5">
        <v>570</v>
      </c>
      <c r="E83" s="47"/>
      <c r="F83" s="5">
        <f t="shared" si="1"/>
        <v>88940</v>
      </c>
      <c r="G83" s="7" t="s">
        <v>72</v>
      </c>
      <c r="H83" s="7" t="s">
        <v>166</v>
      </c>
      <c r="I83" s="5"/>
      <c r="J83" s="29"/>
    </row>
    <row r="84" spans="1:10" s="32" customFormat="1" ht="120.75" customHeight="1" x14ac:dyDescent="0.25">
      <c r="A84" s="12" t="s">
        <v>149</v>
      </c>
      <c r="B84" s="80">
        <v>45012</v>
      </c>
      <c r="C84" s="13" t="s">
        <v>96</v>
      </c>
      <c r="D84" s="5">
        <v>400</v>
      </c>
      <c r="E84" s="47"/>
      <c r="F84" s="5">
        <f t="shared" si="1"/>
        <v>88540</v>
      </c>
      <c r="G84" s="7" t="s">
        <v>72</v>
      </c>
      <c r="H84" s="7" t="s">
        <v>159</v>
      </c>
      <c r="I84" s="5"/>
      <c r="J84" s="29"/>
    </row>
    <row r="85" spans="1:10" s="32" customFormat="1" ht="120.75" customHeight="1" x14ac:dyDescent="0.25">
      <c r="A85" s="12" t="s">
        <v>149</v>
      </c>
      <c r="B85" s="80">
        <v>45012</v>
      </c>
      <c r="C85" s="13" t="s">
        <v>96</v>
      </c>
      <c r="D85" s="5">
        <v>300</v>
      </c>
      <c r="E85" s="47"/>
      <c r="F85" s="5">
        <f t="shared" si="1"/>
        <v>88240</v>
      </c>
      <c r="G85" s="7" t="s">
        <v>72</v>
      </c>
      <c r="H85" s="7" t="s">
        <v>159</v>
      </c>
      <c r="I85" s="5" t="s">
        <v>97</v>
      </c>
      <c r="J85" s="29"/>
    </row>
    <row r="86" spans="1:10" s="32" customFormat="1" ht="120.75" customHeight="1" x14ac:dyDescent="0.25">
      <c r="A86" s="12" t="s">
        <v>149</v>
      </c>
      <c r="B86" s="80">
        <v>45012</v>
      </c>
      <c r="C86" s="13" t="s">
        <v>98</v>
      </c>
      <c r="D86" s="5">
        <v>5200</v>
      </c>
      <c r="E86" s="47"/>
      <c r="F86" s="5">
        <f t="shared" si="1"/>
        <v>83040</v>
      </c>
      <c r="G86" s="7" t="s">
        <v>72</v>
      </c>
      <c r="H86" s="7" t="s">
        <v>123</v>
      </c>
      <c r="I86" s="5" t="s">
        <v>99</v>
      </c>
      <c r="J86" s="29"/>
    </row>
    <row r="87" spans="1:10" s="32" customFormat="1" ht="120.75" customHeight="1" x14ac:dyDescent="0.25">
      <c r="A87" s="12" t="s">
        <v>149</v>
      </c>
      <c r="B87" s="80">
        <v>45012</v>
      </c>
      <c r="C87" s="13" t="s">
        <v>100</v>
      </c>
      <c r="D87" s="5">
        <v>2500</v>
      </c>
      <c r="E87" s="47"/>
      <c r="F87" s="5">
        <f t="shared" si="1"/>
        <v>80540</v>
      </c>
      <c r="G87" s="7" t="s">
        <v>72</v>
      </c>
      <c r="H87" s="7" t="s">
        <v>159</v>
      </c>
      <c r="I87" s="45"/>
      <c r="J87" s="29"/>
    </row>
    <row r="88" spans="1:10" s="32" customFormat="1" ht="120.75" customHeight="1" x14ac:dyDescent="0.25">
      <c r="A88" s="12" t="s">
        <v>149</v>
      </c>
      <c r="B88" s="80">
        <v>45012</v>
      </c>
      <c r="C88" s="13" t="s">
        <v>101</v>
      </c>
      <c r="D88" s="5">
        <v>400</v>
      </c>
      <c r="E88" s="47"/>
      <c r="F88" s="5">
        <f t="shared" si="1"/>
        <v>80140</v>
      </c>
      <c r="G88" s="7" t="s">
        <v>72</v>
      </c>
      <c r="H88" s="7" t="s">
        <v>159</v>
      </c>
      <c r="I88" s="45" t="s">
        <v>97</v>
      </c>
      <c r="J88" s="29"/>
    </row>
    <row r="89" spans="1:10" s="32" customFormat="1" ht="120.75" hidden="1" customHeight="1" x14ac:dyDescent="0.25">
      <c r="A89" s="12" t="s">
        <v>149</v>
      </c>
      <c r="B89" s="80">
        <v>45012</v>
      </c>
      <c r="C89" s="13" t="s">
        <v>102</v>
      </c>
      <c r="D89" s="5">
        <v>50950</v>
      </c>
      <c r="E89" s="47"/>
      <c r="F89" s="5">
        <f t="shared" si="1"/>
        <v>29190</v>
      </c>
      <c r="G89" s="7" t="s">
        <v>21</v>
      </c>
      <c r="H89" s="7" t="s">
        <v>157</v>
      </c>
      <c r="I89" s="45" t="s">
        <v>103</v>
      </c>
      <c r="J89" s="29"/>
    </row>
    <row r="90" spans="1:10" s="35" customFormat="1" ht="120.75" hidden="1" customHeight="1" x14ac:dyDescent="0.25">
      <c r="A90" s="12" t="s">
        <v>149</v>
      </c>
      <c r="B90" s="84">
        <v>45012</v>
      </c>
      <c r="C90" s="24" t="s">
        <v>104</v>
      </c>
      <c r="D90" s="63">
        <v>6000</v>
      </c>
      <c r="E90" s="55"/>
      <c r="F90" s="63">
        <f t="shared" si="1"/>
        <v>23190</v>
      </c>
      <c r="G90" s="7" t="s">
        <v>21</v>
      </c>
      <c r="H90" s="7" t="s">
        <v>156</v>
      </c>
      <c r="I90" s="55"/>
      <c r="J90" s="34"/>
    </row>
    <row r="91" spans="1:10" s="32" customFormat="1" ht="120.75" hidden="1" customHeight="1" x14ac:dyDescent="0.25">
      <c r="A91" s="12" t="s">
        <v>146</v>
      </c>
      <c r="B91" s="80">
        <v>45016</v>
      </c>
      <c r="C91" s="13" t="s">
        <v>105</v>
      </c>
      <c r="D91" s="5"/>
      <c r="E91" s="56">
        <v>80000</v>
      </c>
      <c r="F91" s="5">
        <f t="shared" si="1"/>
        <v>103190</v>
      </c>
      <c r="G91" s="7" t="s">
        <v>152</v>
      </c>
      <c r="H91" s="7" t="s">
        <v>152</v>
      </c>
      <c r="I91" s="5" t="s">
        <v>106</v>
      </c>
      <c r="J91" s="29"/>
    </row>
    <row r="92" spans="1:10" s="32" customFormat="1" ht="120.75" customHeight="1" x14ac:dyDescent="0.25">
      <c r="A92" s="19" t="s">
        <v>146</v>
      </c>
      <c r="B92" s="82">
        <v>45018</v>
      </c>
      <c r="C92" s="20" t="s">
        <v>107</v>
      </c>
      <c r="D92" s="52">
        <v>440</v>
      </c>
      <c r="E92" s="62"/>
      <c r="F92" s="52">
        <f t="shared" si="1"/>
        <v>102750</v>
      </c>
      <c r="G92" s="53" t="s">
        <v>72</v>
      </c>
      <c r="H92" s="53" t="s">
        <v>155</v>
      </c>
      <c r="I92" s="52"/>
      <c r="J92" s="31"/>
    </row>
    <row r="93" spans="1:10" s="32" customFormat="1" ht="120.75" customHeight="1" x14ac:dyDescent="0.25">
      <c r="A93" s="22" t="s">
        <v>146</v>
      </c>
      <c r="B93" s="80">
        <v>45022</v>
      </c>
      <c r="C93" s="13" t="s">
        <v>71</v>
      </c>
      <c r="D93" s="5">
        <v>800</v>
      </c>
      <c r="E93" s="47"/>
      <c r="F93" s="5">
        <f t="shared" si="1"/>
        <v>101950</v>
      </c>
      <c r="G93" s="7" t="s">
        <v>72</v>
      </c>
      <c r="H93" s="7" t="s">
        <v>237</v>
      </c>
      <c r="I93" s="5" t="s">
        <v>108</v>
      </c>
      <c r="J93" s="29"/>
    </row>
    <row r="94" spans="1:10" s="32" customFormat="1" ht="120.75" customHeight="1" x14ac:dyDescent="0.25">
      <c r="A94" s="8" t="s">
        <v>146</v>
      </c>
      <c r="B94" s="79">
        <v>45017</v>
      </c>
      <c r="C94" s="13" t="s">
        <v>7</v>
      </c>
      <c r="D94" s="41">
        <v>6300</v>
      </c>
      <c r="E94" s="58"/>
      <c r="F94" s="41">
        <f t="shared" si="1"/>
        <v>95650</v>
      </c>
      <c r="G94" s="42" t="s">
        <v>72</v>
      </c>
      <c r="H94" s="42" t="s">
        <v>154</v>
      </c>
      <c r="I94" s="41" t="s">
        <v>109</v>
      </c>
      <c r="J94" s="33"/>
    </row>
    <row r="95" spans="1:10" s="32" customFormat="1" ht="120.75" customHeight="1" x14ac:dyDescent="0.25">
      <c r="A95" s="12" t="s">
        <v>146</v>
      </c>
      <c r="B95" s="80">
        <v>45017</v>
      </c>
      <c r="C95" s="13" t="s">
        <v>110</v>
      </c>
      <c r="D95" s="5">
        <v>10000</v>
      </c>
      <c r="E95" s="47"/>
      <c r="F95" s="5">
        <f t="shared" si="1"/>
        <v>85650</v>
      </c>
      <c r="G95" s="7" t="s">
        <v>72</v>
      </c>
      <c r="H95" s="7" t="s">
        <v>152</v>
      </c>
      <c r="I95" s="5" t="s">
        <v>111</v>
      </c>
      <c r="J95" s="29"/>
    </row>
    <row r="96" spans="1:10" s="32" customFormat="1" ht="120.75" hidden="1" customHeight="1" x14ac:dyDescent="0.25">
      <c r="A96" s="12" t="s">
        <v>146</v>
      </c>
      <c r="B96" s="80">
        <v>45022</v>
      </c>
      <c r="C96" s="13" t="s">
        <v>112</v>
      </c>
      <c r="D96" s="5">
        <v>83240</v>
      </c>
      <c r="E96" s="47"/>
      <c r="F96" s="5">
        <f t="shared" si="1"/>
        <v>2410</v>
      </c>
      <c r="G96" s="7" t="s">
        <v>21</v>
      </c>
      <c r="H96" s="7" t="s">
        <v>157</v>
      </c>
      <c r="I96" s="5" t="s">
        <v>108</v>
      </c>
      <c r="J96" s="29"/>
    </row>
    <row r="97" spans="1:10" s="32" customFormat="1" ht="120.75" hidden="1" customHeight="1" x14ac:dyDescent="0.25">
      <c r="A97" s="12" t="s">
        <v>148</v>
      </c>
      <c r="B97" s="80">
        <v>45029</v>
      </c>
      <c r="C97" s="13" t="s">
        <v>113</v>
      </c>
      <c r="D97" s="5"/>
      <c r="E97" s="56">
        <v>200000</v>
      </c>
      <c r="F97" s="5">
        <f t="shared" si="1"/>
        <v>202410</v>
      </c>
      <c r="G97" s="7" t="s">
        <v>152</v>
      </c>
      <c r="H97" s="7" t="s">
        <v>152</v>
      </c>
      <c r="I97" s="5"/>
      <c r="J97" s="29"/>
    </row>
    <row r="98" spans="1:10" s="32" customFormat="1" ht="120.75" hidden="1" customHeight="1" x14ac:dyDescent="0.25">
      <c r="A98" s="12" t="s">
        <v>148</v>
      </c>
      <c r="B98" s="80">
        <v>45029</v>
      </c>
      <c r="C98" s="13" t="s">
        <v>114</v>
      </c>
      <c r="D98" s="5">
        <v>48000</v>
      </c>
      <c r="E98" s="56"/>
      <c r="F98" s="5">
        <f t="shared" si="1"/>
        <v>154410</v>
      </c>
      <c r="G98" s="7" t="s">
        <v>21</v>
      </c>
      <c r="H98" s="7" t="s">
        <v>157</v>
      </c>
      <c r="I98" s="5"/>
      <c r="J98" s="29"/>
    </row>
    <row r="99" spans="1:10" s="32" customFormat="1" ht="120.75" hidden="1" customHeight="1" x14ac:dyDescent="0.25">
      <c r="A99" s="12" t="s">
        <v>148</v>
      </c>
      <c r="B99" s="80">
        <v>45024</v>
      </c>
      <c r="C99" s="13" t="s">
        <v>115</v>
      </c>
      <c r="D99" s="5">
        <v>62875</v>
      </c>
      <c r="E99" s="47"/>
      <c r="F99" s="5">
        <f t="shared" si="1"/>
        <v>91535</v>
      </c>
      <c r="G99" s="7" t="s">
        <v>21</v>
      </c>
      <c r="H99" s="7" t="s">
        <v>157</v>
      </c>
      <c r="I99" s="5"/>
      <c r="J99" s="29"/>
    </row>
    <row r="100" spans="1:10" s="32" customFormat="1" ht="120.75" customHeight="1" x14ac:dyDescent="0.25">
      <c r="A100" s="19" t="s">
        <v>148</v>
      </c>
      <c r="B100" s="82">
        <v>45029</v>
      </c>
      <c r="C100" s="20" t="s">
        <v>116</v>
      </c>
      <c r="D100" s="52">
        <v>50000</v>
      </c>
      <c r="E100" s="57"/>
      <c r="F100" s="52">
        <f t="shared" si="1"/>
        <v>41535</v>
      </c>
      <c r="G100" s="53" t="s">
        <v>72</v>
      </c>
      <c r="H100" s="53" t="s">
        <v>164</v>
      </c>
      <c r="I100" s="52" t="s">
        <v>117</v>
      </c>
      <c r="J100" s="31"/>
    </row>
    <row r="101" spans="1:10" s="32" customFormat="1" ht="120.75" customHeight="1" x14ac:dyDescent="0.25">
      <c r="A101" s="22" t="s">
        <v>148</v>
      </c>
      <c r="B101" s="80">
        <v>45029</v>
      </c>
      <c r="C101" s="13" t="s">
        <v>118</v>
      </c>
      <c r="D101" s="5">
        <v>865</v>
      </c>
      <c r="E101" s="47"/>
      <c r="F101" s="5">
        <f t="shared" si="1"/>
        <v>40670</v>
      </c>
      <c r="G101" s="7" t="s">
        <v>72</v>
      </c>
      <c r="H101" s="7" t="s">
        <v>237</v>
      </c>
      <c r="I101" s="5" t="s">
        <v>119</v>
      </c>
      <c r="J101" s="29"/>
    </row>
    <row r="102" spans="1:10" s="32" customFormat="1" ht="120.75" customHeight="1" x14ac:dyDescent="0.25">
      <c r="A102" s="8" t="s">
        <v>148</v>
      </c>
      <c r="B102" s="79">
        <v>45029</v>
      </c>
      <c r="C102" s="9" t="s">
        <v>311</v>
      </c>
      <c r="D102" s="41">
        <v>5000</v>
      </c>
      <c r="E102" s="58"/>
      <c r="F102" s="41">
        <f t="shared" si="1"/>
        <v>35670</v>
      </c>
      <c r="G102" s="42" t="s">
        <v>72</v>
      </c>
      <c r="H102" s="48" t="s">
        <v>249</v>
      </c>
      <c r="I102" s="41" t="s">
        <v>120</v>
      </c>
      <c r="J102" s="33"/>
    </row>
    <row r="103" spans="1:10" s="32" customFormat="1" ht="120.75" customHeight="1" x14ac:dyDescent="0.25">
      <c r="A103" s="12" t="s">
        <v>148</v>
      </c>
      <c r="B103" s="80">
        <v>45029</v>
      </c>
      <c r="C103" s="13" t="s">
        <v>96</v>
      </c>
      <c r="D103" s="5">
        <v>1500</v>
      </c>
      <c r="E103" s="47"/>
      <c r="F103" s="5">
        <f t="shared" si="1"/>
        <v>34170</v>
      </c>
      <c r="G103" s="7" t="s">
        <v>72</v>
      </c>
      <c r="H103" s="7" t="s">
        <v>159</v>
      </c>
      <c r="I103" s="5" t="s">
        <v>121</v>
      </c>
      <c r="J103" s="29"/>
    </row>
    <row r="104" spans="1:10" s="32" customFormat="1" ht="120.75" customHeight="1" x14ac:dyDescent="0.25">
      <c r="A104" s="12" t="s">
        <v>148</v>
      </c>
      <c r="B104" s="80">
        <v>45029</v>
      </c>
      <c r="C104" s="13" t="s">
        <v>96</v>
      </c>
      <c r="D104" s="5">
        <v>1650</v>
      </c>
      <c r="E104" s="47"/>
      <c r="F104" s="5">
        <f t="shared" si="1"/>
        <v>32520</v>
      </c>
      <c r="G104" s="7" t="s">
        <v>72</v>
      </c>
      <c r="H104" s="7" t="s">
        <v>159</v>
      </c>
      <c r="I104" s="5" t="s">
        <v>122</v>
      </c>
      <c r="J104" s="29"/>
    </row>
    <row r="105" spans="1:10" s="32" customFormat="1" ht="120.75" customHeight="1" x14ac:dyDescent="0.25">
      <c r="A105" s="12" t="s">
        <v>148</v>
      </c>
      <c r="B105" s="80">
        <v>45029</v>
      </c>
      <c r="C105" s="13" t="s">
        <v>123</v>
      </c>
      <c r="D105" s="5">
        <v>24600</v>
      </c>
      <c r="E105" s="47"/>
      <c r="F105" s="5">
        <f t="shared" si="1"/>
        <v>7920</v>
      </c>
      <c r="G105" s="7" t="s">
        <v>72</v>
      </c>
      <c r="H105" s="7" t="s">
        <v>123</v>
      </c>
      <c r="I105" s="5" t="s">
        <v>124</v>
      </c>
      <c r="J105" s="29"/>
    </row>
    <row r="106" spans="1:10" s="32" customFormat="1" ht="120.75" customHeight="1" x14ac:dyDescent="0.25">
      <c r="A106" s="12" t="s">
        <v>148</v>
      </c>
      <c r="B106" s="80">
        <v>45029</v>
      </c>
      <c r="C106" s="13" t="s">
        <v>123</v>
      </c>
      <c r="D106" s="5">
        <v>600</v>
      </c>
      <c r="E106" s="47"/>
      <c r="F106" s="5">
        <f t="shared" si="1"/>
        <v>7320</v>
      </c>
      <c r="G106" s="7" t="s">
        <v>72</v>
      </c>
      <c r="H106" s="7" t="s">
        <v>163</v>
      </c>
      <c r="I106" s="5" t="s">
        <v>125</v>
      </c>
      <c r="J106" s="15"/>
    </row>
    <row r="107" spans="1:10" s="32" customFormat="1" ht="120.75" hidden="1" customHeight="1" x14ac:dyDescent="0.25">
      <c r="A107" s="12" t="s">
        <v>150</v>
      </c>
      <c r="B107" s="80">
        <v>45031</v>
      </c>
      <c r="C107" s="13" t="s">
        <v>126</v>
      </c>
      <c r="D107" s="5"/>
      <c r="E107" s="56">
        <v>150000</v>
      </c>
      <c r="F107" s="5">
        <f t="shared" si="1"/>
        <v>157320</v>
      </c>
      <c r="G107" s="7" t="s">
        <v>152</v>
      </c>
      <c r="H107" s="7" t="s">
        <v>152</v>
      </c>
      <c r="I107" s="5"/>
      <c r="J107" s="15"/>
    </row>
    <row r="108" spans="1:10" s="32" customFormat="1" ht="120.75" hidden="1" customHeight="1" x14ac:dyDescent="0.25">
      <c r="A108" s="12" t="s">
        <v>150</v>
      </c>
      <c r="B108" s="80">
        <v>45035</v>
      </c>
      <c r="C108" s="13" t="s">
        <v>127</v>
      </c>
      <c r="D108" s="5"/>
      <c r="E108" s="56">
        <v>150000</v>
      </c>
      <c r="F108" s="5">
        <f t="shared" si="1"/>
        <v>307320</v>
      </c>
      <c r="G108" s="7" t="s">
        <v>152</v>
      </c>
      <c r="H108" s="7" t="s">
        <v>152</v>
      </c>
      <c r="I108" s="5"/>
      <c r="J108" s="15"/>
    </row>
    <row r="109" spans="1:10" s="32" customFormat="1" ht="120.75" hidden="1" customHeight="1" x14ac:dyDescent="0.25">
      <c r="A109" s="19" t="s">
        <v>150</v>
      </c>
      <c r="B109" s="82">
        <v>45031</v>
      </c>
      <c r="C109" s="20" t="s">
        <v>128</v>
      </c>
      <c r="D109" s="52">
        <v>277850</v>
      </c>
      <c r="E109" s="57"/>
      <c r="F109" s="52">
        <f t="shared" si="1"/>
        <v>29470</v>
      </c>
      <c r="G109" s="53" t="s">
        <v>21</v>
      </c>
      <c r="H109" s="53" t="s">
        <v>157</v>
      </c>
      <c r="I109" s="52"/>
      <c r="J109" s="21"/>
    </row>
    <row r="110" spans="1:10" s="32" customFormat="1" ht="120.75" customHeight="1" x14ac:dyDescent="0.25">
      <c r="A110" s="22" t="s">
        <v>150</v>
      </c>
      <c r="B110" s="80">
        <v>45035</v>
      </c>
      <c r="C110" s="13" t="s">
        <v>71</v>
      </c>
      <c r="D110" s="5">
        <v>1060</v>
      </c>
      <c r="E110" s="47"/>
      <c r="F110" s="5">
        <f t="shared" si="1"/>
        <v>28410</v>
      </c>
      <c r="G110" s="7" t="s">
        <v>72</v>
      </c>
      <c r="H110" s="7" t="s">
        <v>237</v>
      </c>
      <c r="I110" s="5" t="s">
        <v>129</v>
      </c>
      <c r="J110" s="14"/>
    </row>
    <row r="111" spans="1:10" s="32" customFormat="1" ht="120.75" customHeight="1" x14ac:dyDescent="0.25">
      <c r="A111" s="8" t="s">
        <v>150</v>
      </c>
      <c r="B111" s="79">
        <v>45035</v>
      </c>
      <c r="C111" s="9" t="s">
        <v>130</v>
      </c>
      <c r="D111" s="41">
        <v>10000</v>
      </c>
      <c r="E111" s="58"/>
      <c r="F111" s="41">
        <f t="shared" si="1"/>
        <v>18410</v>
      </c>
      <c r="G111" s="42" t="s">
        <v>72</v>
      </c>
      <c r="H111" s="48" t="s">
        <v>249</v>
      </c>
      <c r="I111" s="41" t="s">
        <v>131</v>
      </c>
      <c r="J111" s="10"/>
    </row>
    <row r="112" spans="1:10" s="32" customFormat="1" ht="120.75" customHeight="1" x14ac:dyDescent="0.25">
      <c r="A112" s="12" t="s">
        <v>150</v>
      </c>
      <c r="B112" s="80">
        <v>45035</v>
      </c>
      <c r="C112" s="24" t="s">
        <v>132</v>
      </c>
      <c r="D112" s="63">
        <v>2500</v>
      </c>
      <c r="E112" s="47"/>
      <c r="F112" s="5">
        <f t="shared" si="1"/>
        <v>15910</v>
      </c>
      <c r="G112" s="7" t="s">
        <v>72</v>
      </c>
      <c r="H112" s="7" t="s">
        <v>336</v>
      </c>
      <c r="I112" s="5" t="s">
        <v>133</v>
      </c>
      <c r="J112" s="15"/>
    </row>
    <row r="113" spans="1:11" s="32" customFormat="1" ht="120.75" customHeight="1" x14ac:dyDescent="0.25">
      <c r="A113" s="12" t="s">
        <v>150</v>
      </c>
      <c r="B113" s="80">
        <v>45035</v>
      </c>
      <c r="C113" s="13" t="s">
        <v>134</v>
      </c>
      <c r="D113" s="5">
        <v>3000</v>
      </c>
      <c r="E113" s="47"/>
      <c r="F113" s="5">
        <f t="shared" si="1"/>
        <v>12910</v>
      </c>
      <c r="G113" s="7" t="s">
        <v>72</v>
      </c>
      <c r="H113" s="7" t="s">
        <v>78</v>
      </c>
      <c r="I113" s="5" t="s">
        <v>134</v>
      </c>
      <c r="J113" s="15"/>
    </row>
    <row r="114" spans="1:11" s="32" customFormat="1" ht="120.75" customHeight="1" x14ac:dyDescent="0.25">
      <c r="A114" s="12" t="s">
        <v>150</v>
      </c>
      <c r="B114" s="80">
        <v>45035</v>
      </c>
      <c r="C114" s="13" t="s">
        <v>135</v>
      </c>
      <c r="D114" s="5">
        <v>400</v>
      </c>
      <c r="E114" s="47"/>
      <c r="F114" s="5">
        <f t="shared" si="1"/>
        <v>12510</v>
      </c>
      <c r="G114" s="7" t="s">
        <v>72</v>
      </c>
      <c r="H114" s="7" t="s">
        <v>159</v>
      </c>
      <c r="I114" s="5" t="s">
        <v>136</v>
      </c>
      <c r="J114" s="15"/>
    </row>
    <row r="115" spans="1:11" s="32" customFormat="1" ht="120.75" customHeight="1" x14ac:dyDescent="0.25">
      <c r="A115" s="12" t="s">
        <v>150</v>
      </c>
      <c r="B115" s="80">
        <v>45035</v>
      </c>
      <c r="C115" s="13" t="s">
        <v>135</v>
      </c>
      <c r="D115" s="5">
        <v>500</v>
      </c>
      <c r="E115" s="47"/>
      <c r="F115" s="5">
        <f t="shared" si="1"/>
        <v>12010</v>
      </c>
      <c r="G115" s="7" t="s">
        <v>72</v>
      </c>
      <c r="H115" s="7" t="s">
        <v>163</v>
      </c>
      <c r="I115" s="5" t="s">
        <v>137</v>
      </c>
      <c r="J115" s="15"/>
    </row>
    <row r="116" spans="1:11" s="32" customFormat="1" ht="120.75" customHeight="1" x14ac:dyDescent="0.25">
      <c r="A116" s="12" t="s">
        <v>150</v>
      </c>
      <c r="B116" s="80">
        <v>45035</v>
      </c>
      <c r="C116" s="13" t="s">
        <v>138</v>
      </c>
      <c r="D116" s="5">
        <v>10</v>
      </c>
      <c r="E116" s="47"/>
      <c r="F116" s="5">
        <f t="shared" si="1"/>
        <v>12000</v>
      </c>
      <c r="G116" s="7" t="s">
        <v>72</v>
      </c>
      <c r="H116" s="7" t="s">
        <v>162</v>
      </c>
      <c r="I116" s="5" t="s">
        <v>139</v>
      </c>
      <c r="J116" s="15"/>
      <c r="K116" s="36"/>
    </row>
    <row r="117" spans="1:11" s="32" customFormat="1" ht="120.75" customHeight="1" x14ac:dyDescent="0.25">
      <c r="A117" s="12" t="s">
        <v>150</v>
      </c>
      <c r="B117" s="80">
        <v>45035</v>
      </c>
      <c r="C117" s="24" t="s">
        <v>140</v>
      </c>
      <c r="D117" s="63">
        <v>2500</v>
      </c>
      <c r="E117" s="47"/>
      <c r="F117" s="5">
        <f t="shared" si="1"/>
        <v>9500</v>
      </c>
      <c r="G117" s="7" t="s">
        <v>72</v>
      </c>
      <c r="H117" s="7" t="s">
        <v>336</v>
      </c>
      <c r="I117" s="5" t="s">
        <v>133</v>
      </c>
      <c r="J117" s="15"/>
    </row>
    <row r="118" spans="1:11" s="32" customFormat="1" ht="120.75" hidden="1" customHeight="1" x14ac:dyDescent="0.25">
      <c r="A118" s="12" t="s">
        <v>176</v>
      </c>
      <c r="B118" s="80">
        <v>45045</v>
      </c>
      <c r="C118" s="13" t="s">
        <v>177</v>
      </c>
      <c r="D118" s="5"/>
      <c r="E118" s="47">
        <v>230000</v>
      </c>
      <c r="F118" s="5">
        <f t="shared" si="1"/>
        <v>239500</v>
      </c>
      <c r="G118" s="7" t="s">
        <v>152</v>
      </c>
      <c r="H118" s="7" t="s">
        <v>152</v>
      </c>
      <c r="I118" s="5" t="s">
        <v>152</v>
      </c>
      <c r="J118" s="15"/>
    </row>
    <row r="119" spans="1:11" s="32" customFormat="1" ht="120.75" hidden="1" customHeight="1" x14ac:dyDescent="0.25">
      <c r="A119" s="19" t="s">
        <v>176</v>
      </c>
      <c r="B119" s="82">
        <v>45045</v>
      </c>
      <c r="C119" s="20" t="s">
        <v>178</v>
      </c>
      <c r="D119" s="52">
        <v>3200</v>
      </c>
      <c r="E119" s="57"/>
      <c r="F119" s="52">
        <f t="shared" si="1"/>
        <v>236300</v>
      </c>
      <c r="G119" s="53" t="s">
        <v>21</v>
      </c>
      <c r="H119" s="53" t="s">
        <v>179</v>
      </c>
      <c r="I119" s="52" t="s">
        <v>179</v>
      </c>
      <c r="J119" s="21"/>
    </row>
    <row r="120" spans="1:11" s="32" customFormat="1" ht="120.75" customHeight="1" x14ac:dyDescent="0.25">
      <c r="A120" s="22" t="s">
        <v>180</v>
      </c>
      <c r="B120" s="80">
        <v>45051</v>
      </c>
      <c r="C120" s="13" t="s">
        <v>71</v>
      </c>
      <c r="D120" s="5">
        <v>395</v>
      </c>
      <c r="E120" s="47"/>
      <c r="F120" s="5">
        <f t="shared" si="1"/>
        <v>235905</v>
      </c>
      <c r="G120" s="7" t="s">
        <v>72</v>
      </c>
      <c r="H120" s="7" t="s">
        <v>237</v>
      </c>
      <c r="I120" s="5"/>
      <c r="J120" s="14"/>
    </row>
    <row r="121" spans="1:11" s="32" customFormat="1" ht="120.75" hidden="1" customHeight="1" x14ac:dyDescent="0.25">
      <c r="A121" s="8" t="s">
        <v>180</v>
      </c>
      <c r="B121" s="79">
        <v>45051</v>
      </c>
      <c r="C121" s="9" t="s">
        <v>181</v>
      </c>
      <c r="D121" s="41">
        <v>7000</v>
      </c>
      <c r="E121" s="58"/>
      <c r="F121" s="41">
        <f t="shared" si="1"/>
        <v>228905</v>
      </c>
      <c r="G121" s="42" t="s">
        <v>158</v>
      </c>
      <c r="H121" s="42" t="s">
        <v>158</v>
      </c>
      <c r="I121" s="41"/>
      <c r="J121" s="10"/>
    </row>
    <row r="122" spans="1:11" s="32" customFormat="1" ht="120.75" hidden="1" customHeight="1" x14ac:dyDescent="0.25">
      <c r="A122" s="12" t="s">
        <v>180</v>
      </c>
      <c r="B122" s="80">
        <v>45051</v>
      </c>
      <c r="C122" s="13" t="s">
        <v>65</v>
      </c>
      <c r="D122" s="5">
        <v>6000</v>
      </c>
      <c r="E122" s="47"/>
      <c r="F122" s="5">
        <f t="shared" si="1"/>
        <v>222905</v>
      </c>
      <c r="G122" s="7" t="s">
        <v>158</v>
      </c>
      <c r="H122" s="7" t="s">
        <v>158</v>
      </c>
      <c r="I122" s="5"/>
      <c r="J122" s="15"/>
    </row>
    <row r="123" spans="1:11" s="32" customFormat="1" ht="120.75" hidden="1" customHeight="1" x14ac:dyDescent="0.25">
      <c r="A123" s="12" t="s">
        <v>180</v>
      </c>
      <c r="B123" s="80">
        <v>45051</v>
      </c>
      <c r="C123" s="13" t="s">
        <v>182</v>
      </c>
      <c r="D123" s="5">
        <v>180310</v>
      </c>
      <c r="E123" s="47"/>
      <c r="F123" s="5">
        <f t="shared" si="1"/>
        <v>42595</v>
      </c>
      <c r="G123" s="7" t="s">
        <v>21</v>
      </c>
      <c r="H123" s="7" t="s">
        <v>157</v>
      </c>
      <c r="I123" s="5"/>
      <c r="J123" s="15"/>
    </row>
    <row r="124" spans="1:11" s="32" customFormat="1" ht="120.75" hidden="1" customHeight="1" x14ac:dyDescent="0.25">
      <c r="A124" s="12" t="s">
        <v>183</v>
      </c>
      <c r="B124" s="80">
        <v>45052</v>
      </c>
      <c r="C124" s="13" t="s">
        <v>184</v>
      </c>
      <c r="D124" s="5"/>
      <c r="E124" s="47">
        <v>150000</v>
      </c>
      <c r="F124" s="5">
        <f t="shared" si="1"/>
        <v>192595</v>
      </c>
      <c r="G124" s="7" t="s">
        <v>152</v>
      </c>
      <c r="H124" s="7" t="s">
        <v>152</v>
      </c>
      <c r="I124" s="5"/>
      <c r="J124" s="15"/>
    </row>
    <row r="125" spans="1:11" s="32" customFormat="1" ht="120.75" hidden="1" customHeight="1" x14ac:dyDescent="0.25">
      <c r="A125" s="12" t="s">
        <v>186</v>
      </c>
      <c r="B125" s="80">
        <v>45057</v>
      </c>
      <c r="C125" s="13" t="s">
        <v>206</v>
      </c>
      <c r="D125" s="5"/>
      <c r="E125" s="47">
        <v>100000</v>
      </c>
      <c r="F125" s="5">
        <f t="shared" si="1"/>
        <v>292595</v>
      </c>
      <c r="G125" s="7" t="s">
        <v>152</v>
      </c>
      <c r="H125" s="7" t="s">
        <v>185</v>
      </c>
      <c r="I125" s="5"/>
      <c r="J125" s="15"/>
    </row>
    <row r="126" spans="1:11" s="32" customFormat="1" ht="120.75" hidden="1" customHeight="1" x14ac:dyDescent="0.25">
      <c r="A126" s="12" t="s">
        <v>186</v>
      </c>
      <c r="B126" s="80">
        <v>45057</v>
      </c>
      <c r="C126" s="13" t="s">
        <v>213</v>
      </c>
      <c r="D126" s="5">
        <v>100000</v>
      </c>
      <c r="E126" s="47"/>
      <c r="F126" s="5">
        <f t="shared" si="1"/>
        <v>192595</v>
      </c>
      <c r="G126" s="7" t="s">
        <v>21</v>
      </c>
      <c r="H126" s="7" t="s">
        <v>185</v>
      </c>
      <c r="I126" s="5"/>
      <c r="J126" s="15"/>
    </row>
    <row r="127" spans="1:11" s="32" customFormat="1" ht="120.75" hidden="1" customHeight="1" x14ac:dyDescent="0.25">
      <c r="A127" s="12" t="s">
        <v>186</v>
      </c>
      <c r="B127" s="80">
        <v>45057</v>
      </c>
      <c r="C127" s="13" t="s">
        <v>187</v>
      </c>
      <c r="D127" s="5">
        <v>113525</v>
      </c>
      <c r="E127" s="47"/>
      <c r="F127" s="5">
        <f t="shared" si="1"/>
        <v>79070</v>
      </c>
      <c r="G127" s="7" t="s">
        <v>21</v>
      </c>
      <c r="H127" s="7" t="s">
        <v>157</v>
      </c>
      <c r="I127" s="5"/>
      <c r="J127" s="15"/>
    </row>
    <row r="128" spans="1:11" s="32" customFormat="1" ht="120.75" hidden="1" customHeight="1" x14ac:dyDescent="0.25">
      <c r="A128" s="12" t="s">
        <v>186</v>
      </c>
      <c r="B128" s="80">
        <v>45057</v>
      </c>
      <c r="C128" s="13" t="s">
        <v>188</v>
      </c>
      <c r="D128" s="5">
        <v>59400</v>
      </c>
      <c r="E128" s="47"/>
      <c r="F128" s="5">
        <f t="shared" si="1"/>
        <v>19670</v>
      </c>
      <c r="G128" s="7" t="s">
        <v>21</v>
      </c>
      <c r="H128" s="7" t="s">
        <v>157</v>
      </c>
      <c r="I128" s="5"/>
      <c r="J128" s="15"/>
    </row>
    <row r="129" spans="1:10" s="32" customFormat="1" ht="120.75" customHeight="1" x14ac:dyDescent="0.25">
      <c r="A129" s="12" t="s">
        <v>186</v>
      </c>
      <c r="B129" s="80">
        <v>45057</v>
      </c>
      <c r="C129" s="13" t="s">
        <v>189</v>
      </c>
      <c r="D129" s="5">
        <v>6300</v>
      </c>
      <c r="E129" s="47"/>
      <c r="F129" s="5">
        <f t="shared" si="1"/>
        <v>13370</v>
      </c>
      <c r="G129" s="7" t="s">
        <v>72</v>
      </c>
      <c r="H129" s="42" t="s">
        <v>154</v>
      </c>
      <c r="I129" s="5"/>
      <c r="J129" s="15"/>
    </row>
    <row r="130" spans="1:10" s="32" customFormat="1" ht="120.75" customHeight="1" x14ac:dyDescent="0.25">
      <c r="A130" s="12" t="s">
        <v>186</v>
      </c>
      <c r="B130" s="80">
        <v>45057</v>
      </c>
      <c r="C130" s="13" t="s">
        <v>190</v>
      </c>
      <c r="D130" s="5">
        <v>230</v>
      </c>
      <c r="E130" s="47"/>
      <c r="F130" s="5">
        <f t="shared" si="1"/>
        <v>13140</v>
      </c>
      <c r="G130" s="7" t="s">
        <v>72</v>
      </c>
      <c r="H130" s="7" t="s">
        <v>191</v>
      </c>
      <c r="I130" s="5"/>
      <c r="J130" s="15"/>
    </row>
    <row r="131" spans="1:10" s="32" customFormat="1" ht="120.75" customHeight="1" x14ac:dyDescent="0.25">
      <c r="A131" s="12" t="s">
        <v>186</v>
      </c>
      <c r="B131" s="80">
        <v>45057</v>
      </c>
      <c r="C131" s="13" t="s">
        <v>192</v>
      </c>
      <c r="D131" s="5">
        <f>350*2</f>
        <v>700</v>
      </c>
      <c r="E131" s="47"/>
      <c r="F131" s="5">
        <f t="shared" si="1"/>
        <v>12440</v>
      </c>
      <c r="G131" s="7" t="s">
        <v>72</v>
      </c>
      <c r="H131" s="7" t="s">
        <v>193</v>
      </c>
      <c r="I131" s="5"/>
      <c r="J131" s="15"/>
    </row>
    <row r="132" spans="1:10" s="32" customFormat="1" ht="120.75" customHeight="1" x14ac:dyDescent="0.25">
      <c r="A132" s="12" t="s">
        <v>186</v>
      </c>
      <c r="B132" s="80">
        <v>45057</v>
      </c>
      <c r="C132" s="13" t="s">
        <v>204</v>
      </c>
      <c r="D132" s="5">
        <v>300</v>
      </c>
      <c r="E132" s="47"/>
      <c r="F132" s="5">
        <f t="shared" si="1"/>
        <v>12140</v>
      </c>
      <c r="G132" s="7" t="s">
        <v>72</v>
      </c>
      <c r="H132" s="7" t="s">
        <v>194</v>
      </c>
      <c r="I132" s="5"/>
      <c r="J132" s="15"/>
    </row>
    <row r="133" spans="1:10" s="32" customFormat="1" ht="120.75" customHeight="1" x14ac:dyDescent="0.25">
      <c r="A133" s="12" t="s">
        <v>186</v>
      </c>
      <c r="B133" s="80">
        <v>45057</v>
      </c>
      <c r="C133" s="13" t="s">
        <v>195</v>
      </c>
      <c r="D133" s="5">
        <v>2100</v>
      </c>
      <c r="E133" s="47"/>
      <c r="F133" s="5">
        <f t="shared" si="1"/>
        <v>10040</v>
      </c>
      <c r="G133" s="7" t="s">
        <v>72</v>
      </c>
      <c r="H133" s="7" t="s">
        <v>196</v>
      </c>
      <c r="I133" s="5" t="s">
        <v>197</v>
      </c>
      <c r="J133" s="15"/>
    </row>
    <row r="134" spans="1:10" s="32" customFormat="1" ht="120.75" customHeight="1" x14ac:dyDescent="0.25">
      <c r="A134" s="12" t="s">
        <v>186</v>
      </c>
      <c r="B134" s="80">
        <v>45057</v>
      </c>
      <c r="C134" s="13" t="s">
        <v>198</v>
      </c>
      <c r="D134" s="5">
        <v>300</v>
      </c>
      <c r="E134" s="47"/>
      <c r="F134" s="5">
        <f t="shared" si="1"/>
        <v>9740</v>
      </c>
      <c r="G134" s="7" t="s">
        <v>72</v>
      </c>
      <c r="H134" s="7" t="s">
        <v>196</v>
      </c>
      <c r="I134" s="5"/>
      <c r="J134" s="15"/>
    </row>
    <row r="135" spans="1:10" s="32" customFormat="1" ht="120.75" customHeight="1" x14ac:dyDescent="0.25">
      <c r="A135" s="12" t="s">
        <v>186</v>
      </c>
      <c r="B135" s="80">
        <v>45057</v>
      </c>
      <c r="C135" s="13" t="s">
        <v>79</v>
      </c>
      <c r="D135" s="5">
        <v>50</v>
      </c>
      <c r="E135" s="47"/>
      <c r="F135" s="5">
        <f t="shared" si="1"/>
        <v>9690</v>
      </c>
      <c r="G135" s="7" t="s">
        <v>72</v>
      </c>
      <c r="H135" s="7" t="s">
        <v>161</v>
      </c>
      <c r="I135" s="5"/>
      <c r="J135" s="15"/>
    </row>
    <row r="136" spans="1:10" s="32" customFormat="1" ht="120.75" customHeight="1" x14ac:dyDescent="0.25">
      <c r="A136" s="12" t="s">
        <v>186</v>
      </c>
      <c r="B136" s="80">
        <v>45057</v>
      </c>
      <c r="C136" s="13" t="s">
        <v>199</v>
      </c>
      <c r="D136" s="5">
        <v>600</v>
      </c>
      <c r="E136" s="47"/>
      <c r="F136" s="5">
        <f t="shared" si="1"/>
        <v>9090</v>
      </c>
      <c r="G136" s="7" t="s">
        <v>72</v>
      </c>
      <c r="H136" s="7" t="s">
        <v>226</v>
      </c>
      <c r="I136" s="5"/>
      <c r="J136" s="15"/>
    </row>
    <row r="137" spans="1:10" s="32" customFormat="1" ht="120.75" customHeight="1" x14ac:dyDescent="0.25">
      <c r="A137" s="12" t="s">
        <v>186</v>
      </c>
      <c r="B137" s="80">
        <v>45057</v>
      </c>
      <c r="C137" s="13" t="s">
        <v>200</v>
      </c>
      <c r="D137" s="5">
        <f>20*95</f>
        <v>1900</v>
      </c>
      <c r="E137" s="47"/>
      <c r="F137" s="5">
        <f t="shared" si="1"/>
        <v>7190</v>
      </c>
      <c r="G137" s="7" t="s">
        <v>72</v>
      </c>
      <c r="H137" s="7" t="s">
        <v>332</v>
      </c>
      <c r="I137" s="5" t="s">
        <v>332</v>
      </c>
      <c r="J137" s="15"/>
    </row>
    <row r="138" spans="1:10" s="32" customFormat="1" ht="120.75" customHeight="1" x14ac:dyDescent="0.25">
      <c r="A138" s="12" t="s">
        <v>186</v>
      </c>
      <c r="B138" s="80">
        <v>45057</v>
      </c>
      <c r="C138" s="13" t="s">
        <v>201</v>
      </c>
      <c r="D138" s="5">
        <v>300</v>
      </c>
      <c r="E138" s="47"/>
      <c r="F138" s="5">
        <f t="shared" si="1"/>
        <v>6890</v>
      </c>
      <c r="G138" s="7" t="s">
        <v>72</v>
      </c>
      <c r="H138" s="7" t="s">
        <v>375</v>
      </c>
      <c r="I138" s="5" t="s">
        <v>333</v>
      </c>
      <c r="J138" s="15"/>
    </row>
    <row r="139" spans="1:10" s="32" customFormat="1" ht="120.75" customHeight="1" x14ac:dyDescent="0.25">
      <c r="A139" s="12" t="s">
        <v>186</v>
      </c>
      <c r="B139" s="80">
        <v>45057</v>
      </c>
      <c r="C139" s="13" t="s">
        <v>202</v>
      </c>
      <c r="D139" s="5">
        <f>8*300</f>
        <v>2400</v>
      </c>
      <c r="E139" s="47"/>
      <c r="F139" s="5">
        <f t="shared" si="1"/>
        <v>4490</v>
      </c>
      <c r="G139" s="7" t="s">
        <v>72</v>
      </c>
      <c r="H139" s="7" t="s">
        <v>41</v>
      </c>
      <c r="I139" s="5" t="s">
        <v>41</v>
      </c>
      <c r="J139" s="15"/>
    </row>
    <row r="140" spans="1:10" s="32" customFormat="1" ht="120.75" customHeight="1" x14ac:dyDescent="0.25">
      <c r="A140" s="19" t="s">
        <v>186</v>
      </c>
      <c r="B140" s="82">
        <v>45057</v>
      </c>
      <c r="C140" s="20" t="s">
        <v>203</v>
      </c>
      <c r="D140" s="52">
        <v>300</v>
      </c>
      <c r="E140" s="57"/>
      <c r="F140" s="52">
        <f t="shared" si="1"/>
        <v>4190</v>
      </c>
      <c r="G140" s="53" t="s">
        <v>72</v>
      </c>
      <c r="H140" s="53" t="s">
        <v>375</v>
      </c>
      <c r="I140" s="52" t="s">
        <v>334</v>
      </c>
      <c r="J140" s="21"/>
    </row>
    <row r="141" spans="1:10" s="32" customFormat="1" ht="120.75" customHeight="1" x14ac:dyDescent="0.25">
      <c r="A141" s="22" t="s">
        <v>186</v>
      </c>
      <c r="B141" s="80">
        <v>45057</v>
      </c>
      <c r="C141" s="13" t="s">
        <v>205</v>
      </c>
      <c r="D141" s="5">
        <v>2005</v>
      </c>
      <c r="E141" s="47"/>
      <c r="F141" s="5">
        <f t="shared" si="1"/>
        <v>2185</v>
      </c>
      <c r="G141" s="7" t="s">
        <v>72</v>
      </c>
      <c r="H141" s="7" t="s">
        <v>237</v>
      </c>
      <c r="I141" s="5" t="s">
        <v>207</v>
      </c>
      <c r="J141" s="14"/>
    </row>
    <row r="142" spans="1:10" s="32" customFormat="1" ht="120.75" hidden="1" customHeight="1" x14ac:dyDescent="0.25">
      <c r="A142" s="8" t="s">
        <v>210</v>
      </c>
      <c r="B142" s="79">
        <v>45059</v>
      </c>
      <c r="C142" s="9" t="s">
        <v>208</v>
      </c>
      <c r="D142" s="41"/>
      <c r="E142" s="64">
        <v>250000</v>
      </c>
      <c r="F142" s="65">
        <f t="shared" si="1"/>
        <v>252185</v>
      </c>
      <c r="G142" s="42" t="s">
        <v>152</v>
      </c>
      <c r="H142" s="42" t="s">
        <v>152</v>
      </c>
      <c r="I142" s="41"/>
      <c r="J142" s="10"/>
    </row>
    <row r="143" spans="1:10" s="32" customFormat="1" ht="120.75" hidden="1" customHeight="1" x14ac:dyDescent="0.25">
      <c r="A143" s="19" t="s">
        <v>210</v>
      </c>
      <c r="B143" s="82">
        <v>45064</v>
      </c>
      <c r="C143" s="20" t="s">
        <v>209</v>
      </c>
      <c r="D143" s="52"/>
      <c r="E143" s="66">
        <v>100000</v>
      </c>
      <c r="F143" s="67">
        <f t="shared" si="1"/>
        <v>352185</v>
      </c>
      <c r="G143" s="53" t="s">
        <v>152</v>
      </c>
      <c r="H143" s="53" t="s">
        <v>152</v>
      </c>
      <c r="I143" s="52"/>
      <c r="J143" s="21"/>
    </row>
    <row r="144" spans="1:10" s="32" customFormat="1" ht="120.75" customHeight="1" x14ac:dyDescent="0.25">
      <c r="A144" s="22" t="s">
        <v>210</v>
      </c>
      <c r="B144" s="80">
        <v>45066</v>
      </c>
      <c r="C144" s="13" t="s">
        <v>211</v>
      </c>
      <c r="D144" s="5">
        <v>1150</v>
      </c>
      <c r="E144" s="47"/>
      <c r="F144" s="5">
        <f t="shared" si="1"/>
        <v>351035</v>
      </c>
      <c r="G144" s="7" t="s">
        <v>72</v>
      </c>
      <c r="H144" s="7" t="s">
        <v>237</v>
      </c>
      <c r="I144" s="5"/>
      <c r="J144" s="14"/>
    </row>
    <row r="145" spans="1:10" s="32" customFormat="1" ht="120.75" hidden="1" customHeight="1" x14ac:dyDescent="0.25">
      <c r="A145" s="8" t="s">
        <v>210</v>
      </c>
      <c r="B145" s="79">
        <v>45066</v>
      </c>
      <c r="C145" s="9" t="s">
        <v>253</v>
      </c>
      <c r="D145" s="41">
        <v>100000</v>
      </c>
      <c r="E145" s="64"/>
      <c r="F145" s="65">
        <f t="shared" si="1"/>
        <v>251035</v>
      </c>
      <c r="G145" s="68" t="s">
        <v>21</v>
      </c>
      <c r="H145" s="7" t="s">
        <v>301</v>
      </c>
      <c r="I145" s="41"/>
      <c r="J145" s="10"/>
    </row>
    <row r="146" spans="1:10" s="32" customFormat="1" ht="120.75" hidden="1" customHeight="1" x14ac:dyDescent="0.25">
      <c r="A146" s="12" t="s">
        <v>210</v>
      </c>
      <c r="B146" s="80">
        <v>45066</v>
      </c>
      <c r="C146" s="13" t="s">
        <v>214</v>
      </c>
      <c r="D146" s="5">
        <v>216630</v>
      </c>
      <c r="E146" s="69"/>
      <c r="F146" s="70">
        <f t="shared" si="1"/>
        <v>34405</v>
      </c>
      <c r="G146" s="71" t="s">
        <v>21</v>
      </c>
      <c r="H146" s="7" t="s">
        <v>157</v>
      </c>
      <c r="I146" s="72" t="s">
        <v>212</v>
      </c>
    </row>
    <row r="147" spans="1:10" s="32" customFormat="1" ht="120.75" hidden="1" customHeight="1" x14ac:dyDescent="0.25">
      <c r="A147" s="12" t="s">
        <v>227</v>
      </c>
      <c r="B147" s="80">
        <v>45066</v>
      </c>
      <c r="C147" s="13" t="s">
        <v>215</v>
      </c>
      <c r="D147" s="5"/>
      <c r="E147" s="69">
        <v>150000</v>
      </c>
      <c r="F147" s="70">
        <f t="shared" si="1"/>
        <v>184405</v>
      </c>
      <c r="G147" s="7" t="s">
        <v>152</v>
      </c>
      <c r="H147" s="7" t="s">
        <v>152</v>
      </c>
      <c r="I147" s="5"/>
      <c r="J147" s="15"/>
    </row>
    <row r="148" spans="1:10" s="32" customFormat="1" ht="120.75" hidden="1" customHeight="1" x14ac:dyDescent="0.25">
      <c r="A148" s="12" t="s">
        <v>227</v>
      </c>
      <c r="B148" s="80">
        <v>45066</v>
      </c>
      <c r="C148" s="13" t="s">
        <v>215</v>
      </c>
      <c r="D148" s="5"/>
      <c r="E148" s="69">
        <v>150000</v>
      </c>
      <c r="F148" s="70">
        <f t="shared" si="1"/>
        <v>334405</v>
      </c>
      <c r="G148" s="7" t="s">
        <v>152</v>
      </c>
      <c r="H148" s="7" t="s">
        <v>152</v>
      </c>
      <c r="I148" s="5"/>
      <c r="J148" s="15"/>
    </row>
    <row r="149" spans="1:10" s="32" customFormat="1" ht="120.75" hidden="1" customHeight="1" x14ac:dyDescent="0.25">
      <c r="A149" s="12" t="s">
        <v>227</v>
      </c>
      <c r="B149" s="80">
        <v>45066</v>
      </c>
      <c r="C149" s="13" t="s">
        <v>216</v>
      </c>
      <c r="D149" s="5">
        <v>20000</v>
      </c>
      <c r="E149" s="69"/>
      <c r="F149" s="70">
        <f t="shared" si="1"/>
        <v>314405</v>
      </c>
      <c r="G149" s="71"/>
      <c r="H149" s="7" t="s">
        <v>152</v>
      </c>
      <c r="I149" s="5"/>
      <c r="J149" s="15"/>
    </row>
    <row r="150" spans="1:10" s="32" customFormat="1" ht="120.75" hidden="1" customHeight="1" x14ac:dyDescent="0.25">
      <c r="A150" s="12" t="s">
        <v>227</v>
      </c>
      <c r="B150" s="80">
        <v>45067</v>
      </c>
      <c r="C150" s="13" t="s">
        <v>217</v>
      </c>
      <c r="D150" s="5">
        <v>121650</v>
      </c>
      <c r="E150" s="69"/>
      <c r="F150" s="70">
        <f t="shared" si="1"/>
        <v>192755</v>
      </c>
      <c r="G150" s="71" t="s">
        <v>21</v>
      </c>
      <c r="H150" s="7" t="s">
        <v>157</v>
      </c>
      <c r="I150" s="5"/>
      <c r="J150" s="15"/>
    </row>
    <row r="151" spans="1:10" s="32" customFormat="1" ht="120.75" hidden="1" customHeight="1" x14ac:dyDescent="0.25">
      <c r="A151" s="19" t="s">
        <v>227</v>
      </c>
      <c r="B151" s="82">
        <v>45071</v>
      </c>
      <c r="C151" s="20" t="s">
        <v>218</v>
      </c>
      <c r="D151" s="52">
        <v>152670</v>
      </c>
      <c r="E151" s="66"/>
      <c r="F151" s="67">
        <f t="shared" si="1"/>
        <v>40085</v>
      </c>
      <c r="G151" s="73" t="s">
        <v>21</v>
      </c>
      <c r="H151" s="53" t="s">
        <v>157</v>
      </c>
      <c r="I151" s="52"/>
      <c r="J151" s="21"/>
    </row>
    <row r="152" spans="1:10" s="32" customFormat="1" ht="120.75" customHeight="1" x14ac:dyDescent="0.25">
      <c r="A152" s="22" t="s">
        <v>227</v>
      </c>
      <c r="B152" s="80">
        <v>45071</v>
      </c>
      <c r="C152" s="13" t="s">
        <v>219</v>
      </c>
      <c r="D152" s="5">
        <v>770</v>
      </c>
      <c r="E152" s="47"/>
      <c r="F152" s="5">
        <f t="shared" si="1"/>
        <v>39315</v>
      </c>
      <c r="G152" s="7" t="s">
        <v>72</v>
      </c>
      <c r="H152" s="7" t="s">
        <v>237</v>
      </c>
      <c r="I152" s="5"/>
      <c r="J152" s="14"/>
    </row>
    <row r="153" spans="1:10" s="32" customFormat="1" ht="120.75" customHeight="1" x14ac:dyDescent="0.25">
      <c r="A153" s="8" t="s">
        <v>227</v>
      </c>
      <c r="B153" s="79">
        <v>45071</v>
      </c>
      <c r="C153" s="9" t="s">
        <v>96</v>
      </c>
      <c r="D153" s="41">
        <v>1600</v>
      </c>
      <c r="E153" s="64"/>
      <c r="F153" s="65">
        <f t="shared" si="1"/>
        <v>37715</v>
      </c>
      <c r="G153" s="68" t="s">
        <v>72</v>
      </c>
      <c r="H153" s="42" t="s">
        <v>226</v>
      </c>
      <c r="I153" s="41" t="s">
        <v>220</v>
      </c>
      <c r="J153" s="10"/>
    </row>
    <row r="154" spans="1:10" s="32" customFormat="1" ht="120.75" customHeight="1" x14ac:dyDescent="0.25">
      <c r="A154" s="12" t="s">
        <v>227</v>
      </c>
      <c r="B154" s="80">
        <v>45071</v>
      </c>
      <c r="C154" s="13" t="s">
        <v>221</v>
      </c>
      <c r="D154" s="5">
        <v>560</v>
      </c>
      <c r="E154" s="69"/>
      <c r="F154" s="70">
        <f t="shared" si="1"/>
        <v>37155</v>
      </c>
      <c r="G154" s="71" t="s">
        <v>72</v>
      </c>
      <c r="H154" s="7" t="s">
        <v>221</v>
      </c>
      <c r="I154" s="5"/>
      <c r="J154" s="15"/>
    </row>
    <row r="155" spans="1:10" s="32" customFormat="1" ht="120.75" customHeight="1" x14ac:dyDescent="0.25">
      <c r="A155" s="12" t="s">
        <v>227</v>
      </c>
      <c r="B155" s="80">
        <v>45071</v>
      </c>
      <c r="C155" s="13" t="s">
        <v>222</v>
      </c>
      <c r="D155" s="5">
        <v>500</v>
      </c>
      <c r="E155" s="69"/>
      <c r="F155" s="70">
        <f t="shared" si="1"/>
        <v>36655</v>
      </c>
      <c r="G155" s="71" t="s">
        <v>72</v>
      </c>
      <c r="H155" s="7" t="s">
        <v>223</v>
      </c>
      <c r="I155" s="5"/>
      <c r="J155" s="15"/>
    </row>
    <row r="156" spans="1:10" s="32" customFormat="1" ht="120.75" customHeight="1" x14ac:dyDescent="0.25">
      <c r="A156" s="12" t="s">
        <v>227</v>
      </c>
      <c r="B156" s="80">
        <v>45071</v>
      </c>
      <c r="C156" s="13" t="s">
        <v>224</v>
      </c>
      <c r="D156" s="5">
        <v>16800</v>
      </c>
      <c r="E156" s="74"/>
      <c r="F156" s="70">
        <f t="shared" si="1"/>
        <v>19855</v>
      </c>
      <c r="G156" s="71" t="s">
        <v>72</v>
      </c>
      <c r="H156" s="7" t="s">
        <v>123</v>
      </c>
      <c r="I156" s="5"/>
      <c r="J156" s="15"/>
    </row>
    <row r="157" spans="1:10" s="32" customFormat="1" ht="120.75" customHeight="1" x14ac:dyDescent="0.25">
      <c r="A157" s="12" t="s">
        <v>227</v>
      </c>
      <c r="B157" s="80">
        <v>45071</v>
      </c>
      <c r="C157" s="13" t="s">
        <v>225</v>
      </c>
      <c r="D157" s="5">
        <v>3000</v>
      </c>
      <c r="E157" s="69"/>
      <c r="F157" s="70">
        <f t="shared" si="1"/>
        <v>16855</v>
      </c>
      <c r="G157" s="71" t="s">
        <v>72</v>
      </c>
      <c r="H157" s="48" t="s">
        <v>249</v>
      </c>
      <c r="I157" s="5"/>
      <c r="J157" s="15"/>
    </row>
    <row r="158" spans="1:10" s="32" customFormat="1" ht="120.75" customHeight="1" thickBot="1" x14ac:dyDescent="0.3">
      <c r="A158" s="12" t="s">
        <v>227</v>
      </c>
      <c r="B158" s="80">
        <v>45071</v>
      </c>
      <c r="C158" s="13" t="s">
        <v>226</v>
      </c>
      <c r="D158" s="5">
        <v>1200</v>
      </c>
      <c r="E158" s="69"/>
      <c r="F158" s="75">
        <f t="shared" si="1"/>
        <v>15655</v>
      </c>
      <c r="G158" s="71" t="s">
        <v>72</v>
      </c>
      <c r="H158" s="7" t="s">
        <v>226</v>
      </c>
      <c r="I158" s="5" t="s">
        <v>220</v>
      </c>
      <c r="J158" s="15"/>
    </row>
    <row r="159" spans="1:10" s="32" customFormat="1" ht="120.75" hidden="1" customHeight="1" thickTop="1" x14ac:dyDescent="0.25">
      <c r="A159" s="12" t="s">
        <v>228</v>
      </c>
      <c r="B159" s="80">
        <v>45078</v>
      </c>
      <c r="C159" s="13" t="s">
        <v>229</v>
      </c>
      <c r="D159" s="5"/>
      <c r="E159" s="47">
        <v>10000</v>
      </c>
      <c r="F159" s="41">
        <f t="shared" si="1"/>
        <v>25655</v>
      </c>
      <c r="G159" s="7" t="s">
        <v>152</v>
      </c>
      <c r="H159" s="7" t="s">
        <v>152</v>
      </c>
      <c r="I159" s="5"/>
      <c r="J159" s="15"/>
    </row>
    <row r="160" spans="1:10" s="32" customFormat="1" ht="120.75" hidden="1" customHeight="1" x14ac:dyDescent="0.25">
      <c r="A160" s="12" t="s">
        <v>228</v>
      </c>
      <c r="B160" s="80">
        <v>45078</v>
      </c>
      <c r="C160" s="13" t="s">
        <v>230</v>
      </c>
      <c r="D160" s="5"/>
      <c r="E160" s="47">
        <v>170000</v>
      </c>
      <c r="F160" s="5">
        <f t="shared" si="1"/>
        <v>195655</v>
      </c>
      <c r="G160" s="7" t="s">
        <v>152</v>
      </c>
      <c r="H160" s="7" t="s">
        <v>152</v>
      </c>
      <c r="I160" s="5"/>
      <c r="J160" s="15"/>
    </row>
    <row r="161" spans="1:10" s="32" customFormat="1" ht="120.75" hidden="1" customHeight="1" x14ac:dyDescent="0.25">
      <c r="A161" s="12" t="s">
        <v>228</v>
      </c>
      <c r="B161" s="80">
        <v>45073</v>
      </c>
      <c r="C161" s="13" t="s">
        <v>231</v>
      </c>
      <c r="D161" s="5">
        <v>150455</v>
      </c>
      <c r="E161" s="47"/>
      <c r="F161" s="5">
        <f t="shared" si="1"/>
        <v>45200</v>
      </c>
      <c r="G161" s="7" t="s">
        <v>21</v>
      </c>
      <c r="H161" s="7" t="s">
        <v>157</v>
      </c>
      <c r="I161" s="5"/>
      <c r="J161" s="15"/>
    </row>
    <row r="162" spans="1:10" s="32" customFormat="1" ht="120.75" customHeight="1" thickTop="1" x14ac:dyDescent="0.25">
      <c r="A162" s="12" t="s">
        <v>228</v>
      </c>
      <c r="B162" s="80">
        <v>45076</v>
      </c>
      <c r="C162" s="13" t="s">
        <v>232</v>
      </c>
      <c r="D162" s="5">
        <v>10000</v>
      </c>
      <c r="E162" s="47"/>
      <c r="F162" s="5">
        <f t="shared" si="1"/>
        <v>35200</v>
      </c>
      <c r="G162" s="7" t="s">
        <v>72</v>
      </c>
      <c r="H162" s="48" t="s">
        <v>249</v>
      </c>
      <c r="I162" s="5"/>
      <c r="J162" s="15"/>
    </row>
    <row r="163" spans="1:10" s="32" customFormat="1" ht="120.75" customHeight="1" x14ac:dyDescent="0.25">
      <c r="A163" s="19" t="s">
        <v>228</v>
      </c>
      <c r="B163" s="82">
        <v>45078</v>
      </c>
      <c r="C163" s="20" t="s">
        <v>233</v>
      </c>
      <c r="D163" s="52">
        <v>275</v>
      </c>
      <c r="E163" s="57"/>
      <c r="F163" s="52">
        <f t="shared" si="1"/>
        <v>34925</v>
      </c>
      <c r="G163" s="53" t="s">
        <v>72</v>
      </c>
      <c r="H163" s="53" t="s">
        <v>234</v>
      </c>
      <c r="I163" s="52"/>
      <c r="J163" s="21"/>
    </row>
    <row r="164" spans="1:10" s="32" customFormat="1" ht="120.75" customHeight="1" x14ac:dyDescent="0.25">
      <c r="A164" s="22" t="s">
        <v>228</v>
      </c>
      <c r="B164" s="80">
        <v>45078</v>
      </c>
      <c r="C164" s="13" t="s">
        <v>235</v>
      </c>
      <c r="D164" s="5">
        <v>1915</v>
      </c>
      <c r="E164" s="47"/>
      <c r="F164" s="5">
        <f t="shared" si="1"/>
        <v>33010</v>
      </c>
      <c r="G164" s="7" t="s">
        <v>72</v>
      </c>
      <c r="H164" s="7" t="s">
        <v>237</v>
      </c>
      <c r="I164" s="5"/>
      <c r="J164" s="14"/>
    </row>
    <row r="165" spans="1:10" s="32" customFormat="1" ht="120.75" hidden="1" customHeight="1" x14ac:dyDescent="0.25">
      <c r="A165" s="8" t="s">
        <v>228</v>
      </c>
      <c r="B165" s="79">
        <v>45078</v>
      </c>
      <c r="C165" s="9" t="s">
        <v>236</v>
      </c>
      <c r="D165" s="41">
        <v>20000</v>
      </c>
      <c r="E165" s="58"/>
      <c r="F165" s="41">
        <f t="shared" si="1"/>
        <v>13010</v>
      </c>
      <c r="G165" s="42" t="s">
        <v>21</v>
      </c>
      <c r="H165" s="42" t="s">
        <v>157</v>
      </c>
      <c r="I165" s="41"/>
      <c r="J165" s="10"/>
    </row>
    <row r="166" spans="1:10" s="32" customFormat="1" ht="120.75" hidden="1" customHeight="1" x14ac:dyDescent="0.25">
      <c r="A166" s="8" t="s">
        <v>238</v>
      </c>
      <c r="B166" s="80"/>
      <c r="C166" s="13" t="s">
        <v>239</v>
      </c>
      <c r="D166" s="5"/>
      <c r="E166" s="47">
        <v>17000</v>
      </c>
      <c r="F166" s="5">
        <f t="shared" si="1"/>
        <v>30010</v>
      </c>
      <c r="G166" s="7"/>
      <c r="H166" s="7" t="s">
        <v>152</v>
      </c>
      <c r="I166" s="5"/>
      <c r="J166" s="15"/>
    </row>
    <row r="167" spans="1:10" s="32" customFormat="1" ht="120.75" hidden="1" customHeight="1" x14ac:dyDescent="0.25">
      <c r="A167" s="8" t="s">
        <v>238</v>
      </c>
      <c r="B167" s="80"/>
      <c r="C167" s="13" t="s">
        <v>240</v>
      </c>
      <c r="D167" s="5"/>
      <c r="E167" s="47">
        <v>50000</v>
      </c>
      <c r="F167" s="5">
        <f t="shared" si="1"/>
        <v>80010</v>
      </c>
      <c r="G167" s="7"/>
      <c r="H167" s="7" t="s">
        <v>152</v>
      </c>
      <c r="I167" s="5"/>
      <c r="J167" s="15"/>
    </row>
    <row r="168" spans="1:10" s="32" customFormat="1" ht="120.75" hidden="1" customHeight="1" x14ac:dyDescent="0.25">
      <c r="A168" s="8" t="s">
        <v>238</v>
      </c>
      <c r="B168" s="80"/>
      <c r="C168" s="13" t="s">
        <v>241</v>
      </c>
      <c r="D168" s="5">
        <v>6300</v>
      </c>
      <c r="E168" s="47"/>
      <c r="F168" s="5">
        <f t="shared" si="1"/>
        <v>73710</v>
      </c>
      <c r="G168" s="7" t="s">
        <v>243</v>
      </c>
      <c r="H168" s="7" t="s">
        <v>154</v>
      </c>
      <c r="I168" s="5"/>
      <c r="J168" s="15"/>
    </row>
    <row r="169" spans="1:10" s="32" customFormat="1" ht="120.75" hidden="1" customHeight="1" x14ac:dyDescent="0.25">
      <c r="A169" s="8" t="s">
        <v>238</v>
      </c>
      <c r="B169" s="80"/>
      <c r="C169" s="13" t="s">
        <v>242</v>
      </c>
      <c r="D169" s="5">
        <v>175</v>
      </c>
      <c r="E169" s="47"/>
      <c r="F169" s="5">
        <f t="shared" si="1"/>
        <v>73535</v>
      </c>
      <c r="G169" s="7" t="s">
        <v>243</v>
      </c>
      <c r="H169" s="7" t="s">
        <v>335</v>
      </c>
      <c r="I169" s="5"/>
      <c r="J169" s="15"/>
    </row>
    <row r="170" spans="1:10" s="32" customFormat="1" ht="120.75" customHeight="1" x14ac:dyDescent="0.25">
      <c r="A170" s="8" t="s">
        <v>238</v>
      </c>
      <c r="B170" s="80">
        <v>45083</v>
      </c>
      <c r="C170" s="24" t="s">
        <v>244</v>
      </c>
      <c r="D170" s="63">
        <v>2000</v>
      </c>
      <c r="E170" s="47"/>
      <c r="F170" s="5">
        <f t="shared" si="1"/>
        <v>71535</v>
      </c>
      <c r="G170" s="7" t="s">
        <v>72</v>
      </c>
      <c r="H170" s="7" t="s">
        <v>336</v>
      </c>
      <c r="I170" s="5"/>
      <c r="J170" s="15"/>
    </row>
    <row r="171" spans="1:10" s="32" customFormat="1" ht="120.75" customHeight="1" x14ac:dyDescent="0.25">
      <c r="A171" s="8" t="s">
        <v>238</v>
      </c>
      <c r="B171" s="80">
        <v>45085</v>
      </c>
      <c r="C171" s="24" t="s">
        <v>245</v>
      </c>
      <c r="D171" s="63">
        <v>3000</v>
      </c>
      <c r="E171" s="47"/>
      <c r="F171" s="5">
        <f t="shared" si="1"/>
        <v>68535</v>
      </c>
      <c r="G171" s="7" t="s">
        <v>72</v>
      </c>
      <c r="H171" s="7" t="s">
        <v>336</v>
      </c>
      <c r="I171" s="5"/>
      <c r="J171" s="15"/>
    </row>
    <row r="172" spans="1:10" s="32" customFormat="1" ht="120.75" customHeight="1" x14ac:dyDescent="0.25">
      <c r="A172" s="8" t="s">
        <v>238</v>
      </c>
      <c r="B172" s="80"/>
      <c r="C172" s="13" t="s">
        <v>246</v>
      </c>
      <c r="D172" s="5">
        <v>3000</v>
      </c>
      <c r="E172" s="47"/>
      <c r="F172" s="5">
        <f t="shared" si="1"/>
        <v>65535</v>
      </c>
      <c r="G172" s="7" t="s">
        <v>72</v>
      </c>
      <c r="H172" s="7" t="s">
        <v>226</v>
      </c>
      <c r="I172" s="5"/>
      <c r="J172" s="15"/>
    </row>
    <row r="173" spans="1:10" s="32" customFormat="1" ht="120.75" customHeight="1" x14ac:dyDescent="0.25">
      <c r="A173" s="8" t="s">
        <v>238</v>
      </c>
      <c r="B173" s="80"/>
      <c r="C173" s="13" t="s">
        <v>247</v>
      </c>
      <c r="D173" s="5">
        <v>800</v>
      </c>
      <c r="E173" s="47"/>
      <c r="F173" s="5">
        <f t="shared" si="1"/>
        <v>64735</v>
      </c>
      <c r="G173" s="7" t="s">
        <v>72</v>
      </c>
      <c r="H173" s="7" t="s">
        <v>237</v>
      </c>
      <c r="I173" s="5"/>
      <c r="J173" s="15"/>
    </row>
    <row r="174" spans="1:10" s="32" customFormat="1" ht="120.75" customHeight="1" x14ac:dyDescent="0.25">
      <c r="A174" s="8" t="s">
        <v>238</v>
      </c>
      <c r="B174" s="80"/>
      <c r="C174" s="13" t="s">
        <v>248</v>
      </c>
      <c r="D174" s="5">
        <v>360</v>
      </c>
      <c r="E174" s="47"/>
      <c r="F174" s="5">
        <f t="shared" si="1"/>
        <v>64375</v>
      </c>
      <c r="G174" s="7" t="s">
        <v>72</v>
      </c>
      <c r="H174" s="7" t="s">
        <v>376</v>
      </c>
      <c r="I174" s="5"/>
      <c r="J174" s="15"/>
    </row>
    <row r="175" spans="1:10" s="32" customFormat="1" ht="120.75" hidden="1" customHeight="1" x14ac:dyDescent="0.25">
      <c r="A175" s="8" t="s">
        <v>238</v>
      </c>
      <c r="B175" s="80"/>
      <c r="C175" s="13" t="s">
        <v>250</v>
      </c>
      <c r="D175" s="5">
        <v>56275</v>
      </c>
      <c r="E175" s="47"/>
      <c r="F175" s="5">
        <f t="shared" si="1"/>
        <v>8100</v>
      </c>
      <c r="G175" s="7" t="s">
        <v>21</v>
      </c>
      <c r="H175" s="7" t="s">
        <v>157</v>
      </c>
      <c r="I175" s="5"/>
      <c r="J175" s="15"/>
    </row>
    <row r="176" spans="1:10" s="32" customFormat="1" ht="120.75" hidden="1" customHeight="1" x14ac:dyDescent="0.25">
      <c r="A176" s="12" t="s">
        <v>254</v>
      </c>
      <c r="B176" s="80">
        <v>45097</v>
      </c>
      <c r="C176" s="13" t="s">
        <v>255</v>
      </c>
      <c r="D176" s="5"/>
      <c r="E176" s="47">
        <v>500000</v>
      </c>
      <c r="F176" s="5">
        <f t="shared" si="1"/>
        <v>508100</v>
      </c>
      <c r="G176" s="7" t="s">
        <v>152</v>
      </c>
      <c r="H176" s="7" t="s">
        <v>152</v>
      </c>
      <c r="I176" s="5"/>
      <c r="J176" s="15"/>
    </row>
    <row r="177" spans="1:10" s="32" customFormat="1" ht="120.75" hidden="1" customHeight="1" x14ac:dyDescent="0.25">
      <c r="A177" s="12" t="s">
        <v>254</v>
      </c>
      <c r="B177" s="80">
        <v>45099</v>
      </c>
      <c r="C177" s="13" t="s">
        <v>264</v>
      </c>
      <c r="D177" s="5">
        <v>272845</v>
      </c>
      <c r="E177" s="47"/>
      <c r="F177" s="5">
        <f t="shared" si="1"/>
        <v>235255</v>
      </c>
      <c r="G177" s="7" t="s">
        <v>21</v>
      </c>
      <c r="H177" s="7" t="s">
        <v>157</v>
      </c>
      <c r="I177" s="5"/>
      <c r="J177" s="15"/>
    </row>
    <row r="178" spans="1:10" s="32" customFormat="1" ht="120.75" customHeight="1" x14ac:dyDescent="0.25">
      <c r="A178" s="12" t="s">
        <v>254</v>
      </c>
      <c r="B178" s="80">
        <v>45099</v>
      </c>
      <c r="C178" s="13" t="s">
        <v>256</v>
      </c>
      <c r="D178" s="5">
        <v>5000</v>
      </c>
      <c r="E178" s="47"/>
      <c r="F178" s="5">
        <f t="shared" si="1"/>
        <v>230255</v>
      </c>
      <c r="G178" s="7" t="s">
        <v>72</v>
      </c>
      <c r="H178" s="48" t="s">
        <v>249</v>
      </c>
      <c r="I178" s="5"/>
      <c r="J178" s="15"/>
    </row>
    <row r="179" spans="1:10" s="32" customFormat="1" ht="120.75" customHeight="1" x14ac:dyDescent="0.25">
      <c r="A179" s="12" t="s">
        <v>254</v>
      </c>
      <c r="B179" s="80">
        <v>45099</v>
      </c>
      <c r="C179" s="13" t="s">
        <v>257</v>
      </c>
      <c r="D179" s="5">
        <v>2900</v>
      </c>
      <c r="E179" s="47"/>
      <c r="F179" s="5">
        <f t="shared" si="1"/>
        <v>227355</v>
      </c>
      <c r="G179" s="7" t="s">
        <v>72</v>
      </c>
      <c r="H179" s="7" t="s">
        <v>226</v>
      </c>
      <c r="I179" s="5"/>
      <c r="J179" s="15"/>
    </row>
    <row r="180" spans="1:10" s="32" customFormat="1" ht="120.75" customHeight="1" x14ac:dyDescent="0.25">
      <c r="A180" s="12" t="s">
        <v>254</v>
      </c>
      <c r="B180" s="80">
        <v>45099</v>
      </c>
      <c r="C180" s="13" t="s">
        <v>258</v>
      </c>
      <c r="D180" s="5">
        <v>10800</v>
      </c>
      <c r="E180" s="47"/>
      <c r="F180" s="5">
        <f t="shared" si="1"/>
        <v>216555</v>
      </c>
      <c r="G180" s="7" t="s">
        <v>72</v>
      </c>
      <c r="H180" s="7" t="s">
        <v>123</v>
      </c>
      <c r="I180" s="5"/>
      <c r="J180" s="15"/>
    </row>
    <row r="181" spans="1:10" s="32" customFormat="1" ht="120.75" customHeight="1" x14ac:dyDescent="0.25">
      <c r="A181" s="12" t="s">
        <v>254</v>
      </c>
      <c r="B181" s="80">
        <v>45099</v>
      </c>
      <c r="C181" s="13" t="s">
        <v>259</v>
      </c>
      <c r="D181" s="5">
        <v>950</v>
      </c>
      <c r="E181" s="47"/>
      <c r="F181" s="5">
        <f t="shared" si="1"/>
        <v>215605</v>
      </c>
      <c r="G181" s="7" t="s">
        <v>72</v>
      </c>
      <c r="H181" s="7" t="s">
        <v>39</v>
      </c>
      <c r="I181" s="5"/>
      <c r="J181" s="15"/>
    </row>
    <row r="182" spans="1:10" s="32" customFormat="1" ht="120.75" customHeight="1" x14ac:dyDescent="0.25">
      <c r="A182" s="12" t="s">
        <v>254</v>
      </c>
      <c r="B182" s="80">
        <v>45099</v>
      </c>
      <c r="C182" s="13" t="s">
        <v>82</v>
      </c>
      <c r="D182" s="5">
        <v>200</v>
      </c>
      <c r="E182" s="47"/>
      <c r="F182" s="5">
        <f t="shared" si="1"/>
        <v>215405</v>
      </c>
      <c r="G182" s="7" t="s">
        <v>72</v>
      </c>
      <c r="H182" s="7" t="s">
        <v>155</v>
      </c>
      <c r="I182" s="5"/>
      <c r="J182" s="15"/>
    </row>
    <row r="183" spans="1:10" s="32" customFormat="1" ht="120.75" customHeight="1" x14ac:dyDescent="0.25">
      <c r="A183" s="12" t="s">
        <v>260</v>
      </c>
      <c r="B183" s="80">
        <v>45103</v>
      </c>
      <c r="C183" s="13" t="s">
        <v>261</v>
      </c>
      <c r="D183" s="5">
        <v>680</v>
      </c>
      <c r="E183" s="47"/>
      <c r="F183" s="5">
        <f t="shared" si="1"/>
        <v>214725</v>
      </c>
      <c r="G183" s="7" t="s">
        <v>72</v>
      </c>
      <c r="H183" s="7" t="s">
        <v>39</v>
      </c>
      <c r="I183" s="5"/>
      <c r="J183" s="15"/>
    </row>
    <row r="184" spans="1:10" s="32" customFormat="1" ht="120.75" hidden="1" customHeight="1" x14ac:dyDescent="0.25">
      <c r="A184" s="12" t="s">
        <v>260</v>
      </c>
      <c r="B184" s="80">
        <v>45103</v>
      </c>
      <c r="C184" s="13" t="s">
        <v>262</v>
      </c>
      <c r="D184" s="5">
        <v>179675</v>
      </c>
      <c r="E184" s="47"/>
      <c r="F184" s="5">
        <f t="shared" si="1"/>
        <v>35050</v>
      </c>
      <c r="G184" s="7" t="s">
        <v>21</v>
      </c>
      <c r="H184" s="7" t="s">
        <v>157</v>
      </c>
      <c r="I184" s="5"/>
      <c r="J184" s="15"/>
    </row>
    <row r="185" spans="1:10" s="32" customFormat="1" ht="120.75" hidden="1" customHeight="1" x14ac:dyDescent="0.25">
      <c r="A185" s="12" t="s">
        <v>260</v>
      </c>
      <c r="B185" s="80">
        <v>45103</v>
      </c>
      <c r="C185" s="13" t="s">
        <v>289</v>
      </c>
      <c r="D185" s="5">
        <v>4000</v>
      </c>
      <c r="E185" s="47"/>
      <c r="F185" s="5">
        <f t="shared" si="1"/>
        <v>31050</v>
      </c>
      <c r="G185" s="7" t="s">
        <v>21</v>
      </c>
      <c r="H185" s="7" t="s">
        <v>157</v>
      </c>
      <c r="I185" s="5"/>
      <c r="J185" s="15"/>
    </row>
    <row r="186" spans="1:10" s="32" customFormat="1" ht="120.75" customHeight="1" x14ac:dyDescent="0.25">
      <c r="A186" s="12" t="s">
        <v>260</v>
      </c>
      <c r="B186" s="80">
        <v>45103</v>
      </c>
      <c r="C186" s="13" t="s">
        <v>263</v>
      </c>
      <c r="D186" s="5">
        <v>10000</v>
      </c>
      <c r="E186" s="47"/>
      <c r="F186" s="5">
        <f t="shared" si="1"/>
        <v>21050</v>
      </c>
      <c r="G186" s="7" t="s">
        <v>72</v>
      </c>
      <c r="H186" s="48" t="s">
        <v>249</v>
      </c>
      <c r="I186" s="5"/>
      <c r="J186" s="15"/>
    </row>
    <row r="187" spans="1:10" s="32" customFormat="1" ht="120.75" hidden="1" customHeight="1" x14ac:dyDescent="0.25">
      <c r="A187" s="12" t="s">
        <v>265</v>
      </c>
      <c r="B187" s="80">
        <v>45113</v>
      </c>
      <c r="C187" s="13" t="s">
        <v>266</v>
      </c>
      <c r="D187" s="5">
        <v>15000</v>
      </c>
      <c r="E187" s="47"/>
      <c r="F187" s="5">
        <f t="shared" si="1"/>
        <v>6050</v>
      </c>
      <c r="G187" s="7" t="s">
        <v>269</v>
      </c>
      <c r="H187" s="7" t="s">
        <v>377</v>
      </c>
      <c r="I187" s="5" t="s">
        <v>267</v>
      </c>
      <c r="J187" s="15"/>
    </row>
    <row r="188" spans="1:10" s="32" customFormat="1" ht="120.75" hidden="1" customHeight="1" x14ac:dyDescent="0.25">
      <c r="A188" s="12" t="s">
        <v>265</v>
      </c>
      <c r="B188" s="80">
        <v>45113</v>
      </c>
      <c r="C188" s="13" t="s">
        <v>268</v>
      </c>
      <c r="D188" s="5"/>
      <c r="E188" s="47">
        <v>100000</v>
      </c>
      <c r="F188" s="5">
        <f t="shared" si="1"/>
        <v>106050</v>
      </c>
      <c r="G188" s="7" t="s">
        <v>152</v>
      </c>
      <c r="H188" s="7" t="s">
        <v>152</v>
      </c>
      <c r="I188" s="5"/>
      <c r="J188" s="15"/>
    </row>
    <row r="189" spans="1:10" s="32" customFormat="1" ht="120.75" customHeight="1" x14ac:dyDescent="0.25">
      <c r="A189" s="12" t="s">
        <v>265</v>
      </c>
      <c r="B189" s="80">
        <v>45113</v>
      </c>
      <c r="C189" s="13" t="s">
        <v>270</v>
      </c>
      <c r="D189" s="5">
        <v>960</v>
      </c>
      <c r="E189" s="47"/>
      <c r="F189" s="5">
        <f t="shared" si="1"/>
        <v>105090</v>
      </c>
      <c r="G189" s="7" t="s">
        <v>72</v>
      </c>
      <c r="H189" s="7" t="s">
        <v>39</v>
      </c>
      <c r="I189" s="5"/>
      <c r="J189" s="15"/>
    </row>
    <row r="190" spans="1:10" s="32" customFormat="1" ht="120.75" customHeight="1" x14ac:dyDescent="0.25">
      <c r="A190" s="12" t="s">
        <v>265</v>
      </c>
      <c r="B190" s="80">
        <v>45113</v>
      </c>
      <c r="C190" s="13" t="s">
        <v>271</v>
      </c>
      <c r="D190" s="5">
        <v>2220</v>
      </c>
      <c r="E190" s="47"/>
      <c r="F190" s="5">
        <f t="shared" si="1"/>
        <v>102870</v>
      </c>
      <c r="G190" s="7" t="s">
        <v>72</v>
      </c>
      <c r="H190" s="7" t="s">
        <v>378</v>
      </c>
      <c r="I190" s="5"/>
      <c r="J190" s="15"/>
    </row>
    <row r="191" spans="1:10" s="32" customFormat="1" ht="120.75" customHeight="1" x14ac:dyDescent="0.25">
      <c r="A191" s="12" t="s">
        <v>265</v>
      </c>
      <c r="B191" s="80">
        <v>45113</v>
      </c>
      <c r="C191" s="13" t="s">
        <v>272</v>
      </c>
      <c r="D191" s="5">
        <v>6300</v>
      </c>
      <c r="E191" s="47"/>
      <c r="F191" s="5">
        <f t="shared" si="1"/>
        <v>96570</v>
      </c>
      <c r="G191" s="7" t="s">
        <v>72</v>
      </c>
      <c r="H191" s="7" t="s">
        <v>154</v>
      </c>
      <c r="I191" s="5"/>
      <c r="J191" s="15"/>
    </row>
    <row r="192" spans="1:10" s="32" customFormat="1" ht="120.75" customHeight="1" x14ac:dyDescent="0.25">
      <c r="A192" s="12" t="s">
        <v>265</v>
      </c>
      <c r="B192" s="80">
        <v>45113</v>
      </c>
      <c r="C192" s="13" t="s">
        <v>273</v>
      </c>
      <c r="D192" s="5">
        <v>70</v>
      </c>
      <c r="E192" s="47"/>
      <c r="F192" s="5">
        <f t="shared" si="1"/>
        <v>96500</v>
      </c>
      <c r="G192" s="7" t="s">
        <v>72</v>
      </c>
      <c r="H192" s="7" t="s">
        <v>372</v>
      </c>
      <c r="I192" s="5"/>
      <c r="J192" s="15"/>
    </row>
    <row r="193" spans="1:10" s="32" customFormat="1" ht="120.75" customHeight="1" x14ac:dyDescent="0.25">
      <c r="A193" s="12" t="s">
        <v>265</v>
      </c>
      <c r="B193" s="80">
        <v>45113</v>
      </c>
      <c r="C193" s="13" t="s">
        <v>155</v>
      </c>
      <c r="D193" s="5">
        <v>400</v>
      </c>
      <c r="E193" s="47"/>
      <c r="F193" s="5">
        <f t="shared" si="1"/>
        <v>96100</v>
      </c>
      <c r="G193" s="7" t="s">
        <v>72</v>
      </c>
      <c r="H193" s="7" t="s">
        <v>155</v>
      </c>
      <c r="I193" s="5"/>
      <c r="J193" s="15"/>
    </row>
    <row r="194" spans="1:10" s="32" customFormat="1" ht="120.75" customHeight="1" x14ac:dyDescent="0.25">
      <c r="A194" s="12" t="s">
        <v>265</v>
      </c>
      <c r="B194" s="80">
        <v>45113</v>
      </c>
      <c r="C194" s="13" t="s">
        <v>274</v>
      </c>
      <c r="D194" s="5">
        <v>600</v>
      </c>
      <c r="E194" s="47"/>
      <c r="F194" s="5">
        <f t="shared" si="1"/>
        <v>95500</v>
      </c>
      <c r="G194" s="7" t="s">
        <v>72</v>
      </c>
      <c r="H194" s="7" t="s">
        <v>399</v>
      </c>
      <c r="I194" s="5"/>
      <c r="J194" s="15"/>
    </row>
    <row r="195" spans="1:10" s="32" customFormat="1" ht="120.75" hidden="1" customHeight="1" x14ac:dyDescent="0.25">
      <c r="A195" s="12" t="s">
        <v>265</v>
      </c>
      <c r="B195" s="80">
        <v>45113</v>
      </c>
      <c r="C195" s="13" t="s">
        <v>275</v>
      </c>
      <c r="D195" s="5">
        <v>8500</v>
      </c>
      <c r="E195" s="47"/>
      <c r="F195" s="5">
        <f t="shared" si="1"/>
        <v>87000</v>
      </c>
      <c r="G195" s="7" t="s">
        <v>276</v>
      </c>
      <c r="H195" s="7" t="s">
        <v>346</v>
      </c>
      <c r="I195" s="5" t="s">
        <v>277</v>
      </c>
      <c r="J195" s="15"/>
    </row>
    <row r="196" spans="1:10" s="32" customFormat="1" ht="120.75" customHeight="1" x14ac:dyDescent="0.25">
      <c r="A196" s="12" t="s">
        <v>278</v>
      </c>
      <c r="B196" s="80">
        <v>45121</v>
      </c>
      <c r="C196" s="13" t="s">
        <v>279</v>
      </c>
      <c r="D196" s="5">
        <v>650</v>
      </c>
      <c r="E196" s="47"/>
      <c r="F196" s="5">
        <f t="shared" si="1"/>
        <v>86350</v>
      </c>
      <c r="G196" s="7" t="s">
        <v>72</v>
      </c>
      <c r="H196" s="7" t="s">
        <v>399</v>
      </c>
      <c r="I196" s="5"/>
      <c r="J196" s="15"/>
    </row>
    <row r="197" spans="1:10" s="32" customFormat="1" ht="120.75" customHeight="1" x14ac:dyDescent="0.25">
      <c r="A197" s="12" t="s">
        <v>278</v>
      </c>
      <c r="B197" s="80">
        <v>45121</v>
      </c>
      <c r="C197" s="13" t="s">
        <v>155</v>
      </c>
      <c r="D197" s="5">
        <v>425</v>
      </c>
      <c r="E197" s="47"/>
      <c r="F197" s="5">
        <f t="shared" si="1"/>
        <v>85925</v>
      </c>
      <c r="G197" s="7" t="s">
        <v>72</v>
      </c>
      <c r="H197" s="7" t="s">
        <v>155</v>
      </c>
      <c r="I197" s="5"/>
      <c r="J197" s="15"/>
    </row>
    <row r="198" spans="1:10" s="32" customFormat="1" ht="120.75" customHeight="1" x14ac:dyDescent="0.25">
      <c r="A198" s="12" t="s">
        <v>278</v>
      </c>
      <c r="B198" s="80">
        <v>45121</v>
      </c>
      <c r="C198" s="13" t="s">
        <v>280</v>
      </c>
      <c r="D198" s="5">
        <v>1695</v>
      </c>
      <c r="E198" s="47"/>
      <c r="F198" s="5">
        <f t="shared" si="1"/>
        <v>84230</v>
      </c>
      <c r="G198" s="7" t="s">
        <v>72</v>
      </c>
      <c r="H198" s="7" t="s">
        <v>39</v>
      </c>
      <c r="I198" s="5"/>
      <c r="J198" s="15"/>
    </row>
    <row r="199" spans="1:10" s="32" customFormat="1" ht="120.75" hidden="1" customHeight="1" x14ac:dyDescent="0.25">
      <c r="A199" s="12" t="s">
        <v>278</v>
      </c>
      <c r="B199" s="80">
        <v>45121</v>
      </c>
      <c r="C199" s="13" t="s">
        <v>288</v>
      </c>
      <c r="D199" s="5">
        <v>18580</v>
      </c>
      <c r="E199" s="47"/>
      <c r="F199" s="5">
        <f t="shared" si="1"/>
        <v>65650</v>
      </c>
      <c r="G199" s="7" t="s">
        <v>21</v>
      </c>
      <c r="H199" s="7" t="s">
        <v>157</v>
      </c>
      <c r="I199" s="5"/>
      <c r="J199" s="15"/>
    </row>
    <row r="200" spans="1:10" s="32" customFormat="1" ht="120.75" customHeight="1" x14ac:dyDescent="0.25">
      <c r="A200" s="12" t="s">
        <v>278</v>
      </c>
      <c r="B200" s="80">
        <v>45121</v>
      </c>
      <c r="C200" s="24" t="s">
        <v>281</v>
      </c>
      <c r="D200" s="63">
        <v>15000</v>
      </c>
      <c r="E200" s="47"/>
      <c r="F200" s="5">
        <f t="shared" si="1"/>
        <v>50650</v>
      </c>
      <c r="G200" s="7" t="s">
        <v>72</v>
      </c>
      <c r="H200" s="7" t="s">
        <v>336</v>
      </c>
      <c r="I200" s="5"/>
      <c r="J200" s="15"/>
    </row>
    <row r="201" spans="1:10" s="32" customFormat="1" ht="120.75" hidden="1" customHeight="1" x14ac:dyDescent="0.25">
      <c r="A201" s="12" t="s">
        <v>278</v>
      </c>
      <c r="B201" s="80">
        <v>45122</v>
      </c>
      <c r="C201" s="13" t="s">
        <v>282</v>
      </c>
      <c r="D201" s="5"/>
      <c r="E201" s="47">
        <v>300000</v>
      </c>
      <c r="F201" s="5">
        <f t="shared" si="1"/>
        <v>350650</v>
      </c>
      <c r="G201" s="7" t="s">
        <v>152</v>
      </c>
      <c r="H201" s="7" t="s">
        <v>152</v>
      </c>
      <c r="I201" s="5"/>
      <c r="J201" s="15"/>
    </row>
    <row r="202" spans="1:10" s="32" customFormat="1" ht="120.75" customHeight="1" x14ac:dyDescent="0.25">
      <c r="A202" s="12" t="s">
        <v>283</v>
      </c>
      <c r="B202" s="80">
        <v>45129</v>
      </c>
      <c r="C202" s="13" t="s">
        <v>284</v>
      </c>
      <c r="D202" s="5">
        <v>1305</v>
      </c>
      <c r="E202" s="47"/>
      <c r="F202" s="5">
        <f t="shared" si="1"/>
        <v>349345</v>
      </c>
      <c r="G202" s="7" t="s">
        <v>72</v>
      </c>
      <c r="H202" s="7" t="s">
        <v>237</v>
      </c>
      <c r="I202" s="5"/>
      <c r="J202" s="15"/>
    </row>
    <row r="203" spans="1:10" s="32" customFormat="1" ht="120.75" customHeight="1" x14ac:dyDescent="0.25">
      <c r="A203" s="12" t="s">
        <v>283</v>
      </c>
      <c r="B203" s="80">
        <v>45129</v>
      </c>
      <c r="C203" s="13" t="s">
        <v>155</v>
      </c>
      <c r="D203" s="5">
        <v>425</v>
      </c>
      <c r="E203" s="47"/>
      <c r="F203" s="5">
        <f t="shared" si="1"/>
        <v>348920</v>
      </c>
      <c r="G203" s="7" t="s">
        <v>72</v>
      </c>
      <c r="H203" s="7" t="s">
        <v>155</v>
      </c>
      <c r="I203" s="5"/>
      <c r="J203" s="15"/>
    </row>
    <row r="204" spans="1:10" s="32" customFormat="1" ht="120.75" customHeight="1" x14ac:dyDescent="0.25">
      <c r="A204" s="12" t="s">
        <v>283</v>
      </c>
      <c r="B204" s="80">
        <v>45129</v>
      </c>
      <c r="C204" s="13" t="s">
        <v>285</v>
      </c>
      <c r="D204" s="5">
        <v>880</v>
      </c>
      <c r="E204" s="47"/>
      <c r="F204" s="5">
        <f t="shared" si="1"/>
        <v>348040</v>
      </c>
      <c r="G204" s="7" t="s">
        <v>72</v>
      </c>
      <c r="H204" s="7" t="s">
        <v>123</v>
      </c>
      <c r="I204" s="5"/>
      <c r="J204" s="15"/>
    </row>
    <row r="205" spans="1:10" s="32" customFormat="1" ht="120.75" hidden="1" customHeight="1" x14ac:dyDescent="0.25">
      <c r="A205" s="12" t="s">
        <v>283</v>
      </c>
      <c r="B205" s="80">
        <v>45129</v>
      </c>
      <c r="C205" s="13" t="s">
        <v>351</v>
      </c>
      <c r="D205" s="5">
        <v>152945</v>
      </c>
      <c r="E205" s="47"/>
      <c r="F205" s="5">
        <f t="shared" si="1"/>
        <v>195095</v>
      </c>
      <c r="G205" s="7" t="s">
        <v>21</v>
      </c>
      <c r="H205" s="7" t="s">
        <v>157</v>
      </c>
      <c r="I205" s="5"/>
      <c r="J205" s="15"/>
    </row>
    <row r="206" spans="1:10" s="32" customFormat="1" ht="120.75" hidden="1" customHeight="1" x14ac:dyDescent="0.25">
      <c r="A206" s="12" t="s">
        <v>283</v>
      </c>
      <c r="B206" s="80">
        <v>45129</v>
      </c>
      <c r="C206" s="13" t="s">
        <v>275</v>
      </c>
      <c r="D206" s="5">
        <v>10000</v>
      </c>
      <c r="E206" s="47"/>
      <c r="F206" s="5">
        <f t="shared" si="1"/>
        <v>185095</v>
      </c>
      <c r="G206" s="7" t="s">
        <v>276</v>
      </c>
      <c r="H206" s="7" t="s">
        <v>346</v>
      </c>
      <c r="I206" s="5"/>
      <c r="J206" s="15"/>
    </row>
    <row r="207" spans="1:10" s="32" customFormat="1" ht="120.75" hidden="1" customHeight="1" x14ac:dyDescent="0.25">
      <c r="A207" s="12" t="s">
        <v>283</v>
      </c>
      <c r="B207" s="80">
        <v>45129</v>
      </c>
      <c r="C207" s="13" t="s">
        <v>286</v>
      </c>
      <c r="D207" s="5">
        <v>100000</v>
      </c>
      <c r="E207" s="47"/>
      <c r="F207" s="5">
        <f t="shared" si="1"/>
        <v>85095</v>
      </c>
      <c r="G207" s="7" t="s">
        <v>21</v>
      </c>
      <c r="H207" s="7" t="s">
        <v>157</v>
      </c>
      <c r="I207" s="5"/>
      <c r="J207" s="15"/>
    </row>
    <row r="208" spans="1:10" s="32" customFormat="1" ht="120.75" hidden="1" customHeight="1" x14ac:dyDescent="0.25">
      <c r="A208" s="12" t="s">
        <v>290</v>
      </c>
      <c r="B208" s="80">
        <v>45131</v>
      </c>
      <c r="C208" s="13" t="s">
        <v>297</v>
      </c>
      <c r="D208" s="5">
        <v>39630</v>
      </c>
      <c r="E208" s="47"/>
      <c r="F208" s="5">
        <f t="shared" si="1"/>
        <v>45465</v>
      </c>
      <c r="G208" s="7" t="s">
        <v>21</v>
      </c>
      <c r="H208" s="7" t="s">
        <v>157</v>
      </c>
      <c r="I208" s="5"/>
      <c r="J208" s="15"/>
    </row>
    <row r="209" spans="1:10" s="32" customFormat="1" ht="120.75" customHeight="1" x14ac:dyDescent="0.25">
      <c r="A209" s="12" t="s">
        <v>290</v>
      </c>
      <c r="B209" s="80">
        <v>45136</v>
      </c>
      <c r="C209" s="13" t="s">
        <v>291</v>
      </c>
      <c r="D209" s="5">
        <v>1235</v>
      </c>
      <c r="E209" s="47"/>
      <c r="F209" s="5">
        <f t="shared" si="1"/>
        <v>44230</v>
      </c>
      <c r="G209" s="7" t="s">
        <v>72</v>
      </c>
      <c r="H209" s="7" t="s">
        <v>237</v>
      </c>
      <c r="I209" s="5"/>
      <c r="J209" s="15"/>
    </row>
    <row r="210" spans="1:10" s="32" customFormat="1" ht="120.75" customHeight="1" x14ac:dyDescent="0.25">
      <c r="A210" s="12" t="s">
        <v>290</v>
      </c>
      <c r="B210" s="80">
        <v>45136</v>
      </c>
      <c r="C210" s="13" t="s">
        <v>155</v>
      </c>
      <c r="D210" s="5">
        <v>475</v>
      </c>
      <c r="E210" s="47"/>
      <c r="F210" s="5">
        <f t="shared" si="1"/>
        <v>43755</v>
      </c>
      <c r="G210" s="7" t="s">
        <v>72</v>
      </c>
      <c r="H210" s="7" t="s">
        <v>155</v>
      </c>
      <c r="I210" s="5"/>
      <c r="J210" s="15"/>
    </row>
    <row r="211" spans="1:10" s="32" customFormat="1" ht="120.75" customHeight="1" x14ac:dyDescent="0.25">
      <c r="A211" s="12" t="s">
        <v>290</v>
      </c>
      <c r="B211" s="80">
        <v>45136</v>
      </c>
      <c r="C211" s="24" t="s">
        <v>292</v>
      </c>
      <c r="D211" s="63">
        <v>10000</v>
      </c>
      <c r="E211" s="47"/>
      <c r="F211" s="5">
        <f t="shared" si="1"/>
        <v>33755</v>
      </c>
      <c r="G211" s="7" t="s">
        <v>72</v>
      </c>
      <c r="H211" s="7" t="s">
        <v>336</v>
      </c>
      <c r="I211" s="5"/>
      <c r="J211" s="15"/>
    </row>
    <row r="212" spans="1:10" s="32" customFormat="1" ht="120.75" hidden="1" customHeight="1" x14ac:dyDescent="0.25">
      <c r="A212" s="12" t="s">
        <v>290</v>
      </c>
      <c r="B212" s="80">
        <v>45136</v>
      </c>
      <c r="C212" s="13" t="s">
        <v>293</v>
      </c>
      <c r="D212" s="5">
        <v>10000</v>
      </c>
      <c r="E212" s="47"/>
      <c r="F212" s="5">
        <f t="shared" si="1"/>
        <v>23755</v>
      </c>
      <c r="G212" s="7" t="s">
        <v>152</v>
      </c>
      <c r="H212" s="7" t="s">
        <v>352</v>
      </c>
      <c r="I212" s="5"/>
      <c r="J212" s="15"/>
    </row>
    <row r="213" spans="1:10" s="32" customFormat="1" ht="120.75" customHeight="1" x14ac:dyDescent="0.25">
      <c r="A213" s="12" t="s">
        <v>290</v>
      </c>
      <c r="B213" s="80">
        <v>45136</v>
      </c>
      <c r="C213" s="13" t="s">
        <v>294</v>
      </c>
      <c r="D213" s="5">
        <v>400</v>
      </c>
      <c r="E213" s="47"/>
      <c r="F213" s="5">
        <f t="shared" si="1"/>
        <v>23355</v>
      </c>
      <c r="G213" s="7" t="s">
        <v>72</v>
      </c>
      <c r="H213" s="7" t="s">
        <v>372</v>
      </c>
      <c r="I213" s="5"/>
      <c r="J213" s="15"/>
    </row>
    <row r="214" spans="1:10" s="32" customFormat="1" ht="120.75" customHeight="1" x14ac:dyDescent="0.25">
      <c r="A214" s="12" t="s">
        <v>290</v>
      </c>
      <c r="B214" s="80">
        <v>45136</v>
      </c>
      <c r="C214" s="13" t="s">
        <v>295</v>
      </c>
      <c r="D214" s="5">
        <v>300</v>
      </c>
      <c r="E214" s="47"/>
      <c r="F214" s="5">
        <f t="shared" si="1"/>
        <v>23055</v>
      </c>
      <c r="G214" s="7" t="s">
        <v>72</v>
      </c>
      <c r="H214" s="7" t="s">
        <v>372</v>
      </c>
      <c r="I214" s="5"/>
      <c r="J214" s="15"/>
    </row>
    <row r="215" spans="1:10" s="32" customFormat="1" ht="120.75" customHeight="1" x14ac:dyDescent="0.25">
      <c r="A215" s="12" t="s">
        <v>290</v>
      </c>
      <c r="B215" s="80">
        <v>45136</v>
      </c>
      <c r="C215" s="13" t="s">
        <v>226</v>
      </c>
      <c r="D215" s="5">
        <v>200</v>
      </c>
      <c r="E215" s="47"/>
      <c r="F215" s="5">
        <f t="shared" si="1"/>
        <v>22855</v>
      </c>
      <c r="G215" s="7" t="s">
        <v>72</v>
      </c>
      <c r="H215" s="7" t="s">
        <v>226</v>
      </c>
      <c r="I215" s="5"/>
      <c r="J215" s="15"/>
    </row>
    <row r="216" spans="1:10" s="32" customFormat="1" ht="120.75" customHeight="1" x14ac:dyDescent="0.25">
      <c r="A216" s="12" t="s">
        <v>290</v>
      </c>
      <c r="B216" s="80">
        <v>45136</v>
      </c>
      <c r="C216" s="13" t="s">
        <v>296</v>
      </c>
      <c r="D216" s="5">
        <v>900</v>
      </c>
      <c r="E216" s="47"/>
      <c r="F216" s="5">
        <f t="shared" si="1"/>
        <v>21955</v>
      </c>
      <c r="G216" s="7" t="s">
        <v>72</v>
      </c>
      <c r="H216" s="7" t="s">
        <v>400</v>
      </c>
      <c r="I216" s="5"/>
      <c r="J216" s="15"/>
    </row>
    <row r="217" spans="1:10" s="32" customFormat="1" ht="120.75" hidden="1" customHeight="1" x14ac:dyDescent="0.25">
      <c r="A217" s="12" t="s">
        <v>298</v>
      </c>
      <c r="B217" s="80"/>
      <c r="C217" s="13" t="s">
        <v>308</v>
      </c>
      <c r="D217" s="5"/>
      <c r="E217" s="47">
        <v>150000</v>
      </c>
      <c r="F217" s="5">
        <f t="shared" si="1"/>
        <v>171955</v>
      </c>
      <c r="G217" s="7" t="s">
        <v>152</v>
      </c>
      <c r="H217" s="7" t="s">
        <v>152</v>
      </c>
      <c r="I217" s="5"/>
      <c r="J217" s="15"/>
    </row>
    <row r="218" spans="1:10" s="32" customFormat="1" ht="120.75" customHeight="1" x14ac:dyDescent="0.25">
      <c r="A218" s="12" t="s">
        <v>298</v>
      </c>
      <c r="B218" s="80">
        <v>45143</v>
      </c>
      <c r="C218" s="13" t="s">
        <v>299</v>
      </c>
      <c r="D218" s="5">
        <v>200</v>
      </c>
      <c r="E218" s="47"/>
      <c r="F218" s="5">
        <f t="shared" si="1"/>
        <v>171755</v>
      </c>
      <c r="G218" s="7" t="s">
        <v>72</v>
      </c>
      <c r="H218" s="7" t="s">
        <v>372</v>
      </c>
      <c r="I218" s="5"/>
      <c r="J218" s="15"/>
    </row>
    <row r="219" spans="1:10" s="32" customFormat="1" ht="120.75" customHeight="1" x14ac:dyDescent="0.25">
      <c r="A219" s="12" t="s">
        <v>298</v>
      </c>
      <c r="B219" s="80">
        <v>45138</v>
      </c>
      <c r="C219" s="13" t="s">
        <v>300</v>
      </c>
      <c r="D219" s="5">
        <v>10000</v>
      </c>
      <c r="E219" s="47"/>
      <c r="F219" s="5">
        <f t="shared" si="1"/>
        <v>161755</v>
      </c>
      <c r="G219" s="7" t="s">
        <v>72</v>
      </c>
      <c r="H219" s="7" t="s">
        <v>301</v>
      </c>
      <c r="I219" s="5"/>
      <c r="J219" s="15"/>
    </row>
    <row r="220" spans="1:10" s="32" customFormat="1" ht="120.75" customHeight="1" x14ac:dyDescent="0.25">
      <c r="A220" s="12" t="s">
        <v>298</v>
      </c>
      <c r="B220" s="80">
        <v>45139</v>
      </c>
      <c r="C220" s="24" t="s">
        <v>304</v>
      </c>
      <c r="D220" s="63">
        <v>2000</v>
      </c>
      <c r="E220" s="47"/>
      <c r="F220" s="5">
        <f t="shared" si="1"/>
        <v>159755</v>
      </c>
      <c r="G220" s="7" t="s">
        <v>72</v>
      </c>
      <c r="H220" s="7" t="s">
        <v>336</v>
      </c>
      <c r="I220" s="5"/>
      <c r="J220" s="15"/>
    </row>
    <row r="221" spans="1:10" s="32" customFormat="1" ht="120.75" customHeight="1" x14ac:dyDescent="0.25">
      <c r="A221" s="12" t="s">
        <v>298</v>
      </c>
      <c r="B221" s="80">
        <v>45141</v>
      </c>
      <c r="C221" s="13" t="s">
        <v>302</v>
      </c>
      <c r="D221" s="5">
        <v>10000</v>
      </c>
      <c r="E221" s="47"/>
      <c r="F221" s="5">
        <f t="shared" si="1"/>
        <v>149755</v>
      </c>
      <c r="G221" s="7" t="s">
        <v>72</v>
      </c>
      <c r="H221" s="48" t="s">
        <v>249</v>
      </c>
      <c r="I221" s="5"/>
      <c r="J221" s="15"/>
    </row>
    <row r="222" spans="1:10" s="32" customFormat="1" ht="120.75" customHeight="1" x14ac:dyDescent="0.25">
      <c r="A222" s="12" t="s">
        <v>298</v>
      </c>
      <c r="B222" s="80">
        <v>45141</v>
      </c>
      <c r="C222" s="24" t="s">
        <v>303</v>
      </c>
      <c r="D222" s="63">
        <v>3000</v>
      </c>
      <c r="E222" s="47"/>
      <c r="F222" s="5">
        <f t="shared" si="1"/>
        <v>146755</v>
      </c>
      <c r="G222" s="7" t="s">
        <v>72</v>
      </c>
      <c r="H222" s="7" t="s">
        <v>336</v>
      </c>
      <c r="I222" s="5"/>
      <c r="J222" s="15"/>
    </row>
    <row r="223" spans="1:10" s="32" customFormat="1" ht="120.75" customHeight="1" x14ac:dyDescent="0.25">
      <c r="A223" s="12" t="s">
        <v>298</v>
      </c>
      <c r="B223" s="80">
        <v>45141</v>
      </c>
      <c r="C223" s="13" t="s">
        <v>305</v>
      </c>
      <c r="D223" s="5">
        <v>6300</v>
      </c>
      <c r="E223" s="47"/>
      <c r="F223" s="5">
        <f t="shared" si="1"/>
        <v>140455</v>
      </c>
      <c r="G223" s="7" t="s">
        <v>72</v>
      </c>
      <c r="H223" s="7" t="s">
        <v>385</v>
      </c>
      <c r="I223" s="5"/>
      <c r="J223" s="15"/>
    </row>
    <row r="224" spans="1:10" s="32" customFormat="1" ht="120.75" customHeight="1" x14ac:dyDescent="0.25">
      <c r="A224" s="12" t="s">
        <v>298</v>
      </c>
      <c r="B224" s="80">
        <v>45141</v>
      </c>
      <c r="C224" s="13" t="s">
        <v>226</v>
      </c>
      <c r="D224" s="5">
        <v>150</v>
      </c>
      <c r="E224" s="47"/>
      <c r="F224" s="5">
        <f t="shared" si="1"/>
        <v>140305</v>
      </c>
      <c r="G224" s="7" t="s">
        <v>72</v>
      </c>
      <c r="H224" s="7" t="s">
        <v>226</v>
      </c>
      <c r="I224" s="5"/>
      <c r="J224" s="15"/>
    </row>
    <row r="225" spans="1:10" s="32" customFormat="1" ht="120.75" customHeight="1" x14ac:dyDescent="0.25">
      <c r="A225" s="12" t="s">
        <v>298</v>
      </c>
      <c r="B225" s="80">
        <v>45143</v>
      </c>
      <c r="C225" s="13" t="s">
        <v>306</v>
      </c>
      <c r="D225" s="5">
        <v>915</v>
      </c>
      <c r="E225" s="47"/>
      <c r="F225" s="5">
        <f t="shared" si="1"/>
        <v>139390</v>
      </c>
      <c r="G225" s="7" t="s">
        <v>72</v>
      </c>
      <c r="H225" s="7" t="s">
        <v>39</v>
      </c>
      <c r="I225" s="5"/>
      <c r="J225" s="15"/>
    </row>
    <row r="226" spans="1:10" s="32" customFormat="1" ht="120.75" hidden="1" customHeight="1" x14ac:dyDescent="0.25">
      <c r="A226" s="12" t="s">
        <v>298</v>
      </c>
      <c r="B226" s="80">
        <v>45138</v>
      </c>
      <c r="C226" s="13" t="s">
        <v>307</v>
      </c>
      <c r="D226" s="5">
        <v>46210</v>
      </c>
      <c r="E226" s="47"/>
      <c r="F226" s="5">
        <f t="shared" si="1"/>
        <v>93180</v>
      </c>
      <c r="G226" s="7" t="s">
        <v>21</v>
      </c>
      <c r="H226" s="7" t="s">
        <v>157</v>
      </c>
      <c r="I226" s="5"/>
      <c r="J226" s="15"/>
    </row>
    <row r="227" spans="1:10" s="32" customFormat="1" ht="120.75" hidden="1" customHeight="1" x14ac:dyDescent="0.25">
      <c r="A227" s="12" t="s">
        <v>313</v>
      </c>
      <c r="B227" s="80">
        <v>45148</v>
      </c>
      <c r="C227" s="13" t="s">
        <v>312</v>
      </c>
      <c r="D227" s="5"/>
      <c r="E227" s="47">
        <v>200000</v>
      </c>
      <c r="F227" s="5">
        <f t="shared" si="1"/>
        <v>293180</v>
      </c>
      <c r="G227" s="7" t="s">
        <v>315</v>
      </c>
      <c r="H227" s="7" t="s">
        <v>152</v>
      </c>
      <c r="I227" s="5"/>
      <c r="J227" s="15"/>
    </row>
    <row r="228" spans="1:10" s="32" customFormat="1" ht="120.75" hidden="1" customHeight="1" x14ac:dyDescent="0.25">
      <c r="A228" s="12" t="s">
        <v>313</v>
      </c>
      <c r="B228" s="80">
        <v>45148</v>
      </c>
      <c r="C228" s="13" t="s">
        <v>314</v>
      </c>
      <c r="D228" s="5">
        <v>179835</v>
      </c>
      <c r="E228" s="47"/>
      <c r="F228" s="5">
        <f t="shared" si="1"/>
        <v>113345</v>
      </c>
      <c r="G228" s="7" t="s">
        <v>21</v>
      </c>
      <c r="H228" s="7" t="s">
        <v>157</v>
      </c>
      <c r="I228" s="5"/>
      <c r="J228" s="15"/>
    </row>
    <row r="229" spans="1:10" s="32" customFormat="1" ht="120.75" customHeight="1" x14ac:dyDescent="0.25">
      <c r="A229" s="12" t="s">
        <v>313</v>
      </c>
      <c r="B229" s="80">
        <v>45148</v>
      </c>
      <c r="C229" s="13" t="s">
        <v>374</v>
      </c>
      <c r="D229" s="5">
        <v>935</v>
      </c>
      <c r="E229" s="47"/>
      <c r="F229" s="5">
        <f t="shared" si="1"/>
        <v>112410</v>
      </c>
      <c r="G229" s="7" t="s">
        <v>72</v>
      </c>
      <c r="H229" s="7" t="s">
        <v>39</v>
      </c>
      <c r="I229" s="5"/>
      <c r="J229" s="15"/>
    </row>
    <row r="230" spans="1:10" s="32" customFormat="1" ht="120.75" customHeight="1" x14ac:dyDescent="0.25">
      <c r="A230" s="12" t="s">
        <v>313</v>
      </c>
      <c r="B230" s="80">
        <v>45148</v>
      </c>
      <c r="C230" s="13" t="s">
        <v>316</v>
      </c>
      <c r="D230" s="5">
        <v>500</v>
      </c>
      <c r="E230" s="47"/>
      <c r="F230" s="5">
        <f t="shared" si="1"/>
        <v>111910</v>
      </c>
      <c r="G230" s="7" t="s">
        <v>72</v>
      </c>
      <c r="H230" s="7" t="s">
        <v>123</v>
      </c>
      <c r="I230" s="5"/>
      <c r="J230" s="15"/>
    </row>
    <row r="231" spans="1:10" s="32" customFormat="1" ht="120.75" customHeight="1" x14ac:dyDescent="0.25">
      <c r="A231" s="12" t="s">
        <v>313</v>
      </c>
      <c r="B231" s="80">
        <v>45148</v>
      </c>
      <c r="C231" s="13" t="s">
        <v>317</v>
      </c>
      <c r="D231" s="5">
        <v>5000</v>
      </c>
      <c r="E231" s="47"/>
      <c r="F231" s="5">
        <f t="shared" si="1"/>
        <v>106910</v>
      </c>
      <c r="G231" s="7" t="s">
        <v>72</v>
      </c>
      <c r="H231" s="48" t="s">
        <v>249</v>
      </c>
      <c r="I231" s="5"/>
      <c r="J231" s="15"/>
    </row>
    <row r="232" spans="1:10" s="32" customFormat="1" ht="120.75" customHeight="1" x14ac:dyDescent="0.25">
      <c r="A232" s="12" t="s">
        <v>313</v>
      </c>
      <c r="B232" s="80">
        <v>45148</v>
      </c>
      <c r="C232" s="13" t="s">
        <v>318</v>
      </c>
      <c r="D232" s="5">
        <v>850</v>
      </c>
      <c r="E232" s="47"/>
      <c r="F232" s="5">
        <f t="shared" ref="F232:F295" si="2">+F231+E232-D232</f>
        <v>106060</v>
      </c>
      <c r="G232" s="7" t="s">
        <v>72</v>
      </c>
      <c r="H232" s="7" t="s">
        <v>226</v>
      </c>
      <c r="I232" s="5"/>
      <c r="J232" s="15"/>
    </row>
    <row r="233" spans="1:10" s="32" customFormat="1" ht="120.75" customHeight="1" x14ac:dyDescent="0.25">
      <c r="A233" s="12" t="s">
        <v>313</v>
      </c>
      <c r="B233" s="80">
        <v>45148</v>
      </c>
      <c r="C233" s="13" t="s">
        <v>82</v>
      </c>
      <c r="D233" s="5">
        <v>265</v>
      </c>
      <c r="E233" s="47"/>
      <c r="F233" s="5">
        <f t="shared" si="2"/>
        <v>105795</v>
      </c>
      <c r="G233" s="7" t="s">
        <v>72</v>
      </c>
      <c r="H233" s="7" t="s">
        <v>155</v>
      </c>
      <c r="I233" s="5"/>
      <c r="J233" s="15"/>
    </row>
    <row r="234" spans="1:10" s="32" customFormat="1" ht="120.75" hidden="1" customHeight="1" x14ac:dyDescent="0.25">
      <c r="A234" s="12" t="s">
        <v>319</v>
      </c>
      <c r="B234" s="80">
        <v>45151</v>
      </c>
      <c r="C234" s="13" t="s">
        <v>320</v>
      </c>
      <c r="D234" s="5"/>
      <c r="E234" s="47">
        <v>225000</v>
      </c>
      <c r="F234" s="5">
        <f t="shared" si="2"/>
        <v>330795</v>
      </c>
      <c r="G234" s="7"/>
      <c r="H234" s="7" t="s">
        <v>152</v>
      </c>
      <c r="I234" s="5"/>
      <c r="J234" s="15"/>
    </row>
    <row r="235" spans="1:10" s="32" customFormat="1" ht="120.75" hidden="1" customHeight="1" x14ac:dyDescent="0.25">
      <c r="A235" s="12" t="s">
        <v>319</v>
      </c>
      <c r="B235" s="80">
        <v>45151</v>
      </c>
      <c r="C235" s="13" t="s">
        <v>321</v>
      </c>
      <c r="D235" s="5"/>
      <c r="E235" s="47">
        <v>50000</v>
      </c>
      <c r="F235" s="5">
        <f t="shared" si="2"/>
        <v>380795</v>
      </c>
      <c r="G235" s="7"/>
      <c r="H235" s="7" t="s">
        <v>152</v>
      </c>
      <c r="I235" s="5"/>
      <c r="J235" s="15"/>
    </row>
    <row r="236" spans="1:10" s="32" customFormat="1" ht="120.75" customHeight="1" x14ac:dyDescent="0.25">
      <c r="A236" s="12" t="s">
        <v>319</v>
      </c>
      <c r="B236" s="80">
        <v>45151</v>
      </c>
      <c r="C236" s="13" t="s">
        <v>322</v>
      </c>
      <c r="D236" s="5">
        <v>1485</v>
      </c>
      <c r="E236" s="47"/>
      <c r="F236" s="5">
        <f t="shared" si="2"/>
        <v>379310</v>
      </c>
      <c r="G236" s="7" t="s">
        <v>72</v>
      </c>
      <c r="H236" s="7" t="s">
        <v>39</v>
      </c>
      <c r="I236" s="5"/>
      <c r="J236" s="15"/>
    </row>
    <row r="237" spans="1:10" s="32" customFormat="1" ht="120.75" customHeight="1" x14ac:dyDescent="0.25">
      <c r="A237" s="12" t="s">
        <v>319</v>
      </c>
      <c r="B237" s="80">
        <v>45151</v>
      </c>
      <c r="C237" s="13" t="s">
        <v>323</v>
      </c>
      <c r="D237" s="5">
        <v>200</v>
      </c>
      <c r="E237" s="47"/>
      <c r="F237" s="5">
        <f t="shared" si="2"/>
        <v>379110</v>
      </c>
      <c r="G237" s="7" t="s">
        <v>72</v>
      </c>
      <c r="H237" s="7" t="s">
        <v>399</v>
      </c>
      <c r="I237" s="5"/>
      <c r="J237" s="15"/>
    </row>
    <row r="238" spans="1:10" s="32" customFormat="1" ht="120.75" customHeight="1" x14ac:dyDescent="0.25">
      <c r="A238" s="12" t="s">
        <v>319</v>
      </c>
      <c r="B238" s="80">
        <v>45151</v>
      </c>
      <c r="C238" s="13" t="s">
        <v>324</v>
      </c>
      <c r="D238" s="5">
        <v>800</v>
      </c>
      <c r="E238" s="47"/>
      <c r="F238" s="5">
        <f t="shared" si="2"/>
        <v>378310</v>
      </c>
      <c r="G238" s="7" t="s">
        <v>72</v>
      </c>
      <c r="H238" s="7" t="s">
        <v>226</v>
      </c>
      <c r="I238" s="5"/>
      <c r="J238" s="15"/>
    </row>
    <row r="239" spans="1:10" s="32" customFormat="1" ht="120.75" hidden="1" customHeight="1" x14ac:dyDescent="0.25">
      <c r="A239" s="12" t="s">
        <v>319</v>
      </c>
      <c r="B239" s="80">
        <v>45151</v>
      </c>
      <c r="C239" s="13" t="s">
        <v>348</v>
      </c>
      <c r="D239" s="5">
        <v>125000</v>
      </c>
      <c r="E239" s="47"/>
      <c r="F239" s="5">
        <f t="shared" si="2"/>
        <v>253310</v>
      </c>
      <c r="G239" s="7" t="s">
        <v>347</v>
      </c>
      <c r="H239" s="7" t="s">
        <v>349</v>
      </c>
      <c r="I239" s="5"/>
      <c r="J239" s="15"/>
    </row>
    <row r="240" spans="1:10" s="32" customFormat="1" ht="120.75" customHeight="1" x14ac:dyDescent="0.25">
      <c r="A240" s="12" t="s">
        <v>319</v>
      </c>
      <c r="B240" s="80">
        <v>45151</v>
      </c>
      <c r="C240" s="13" t="s">
        <v>330</v>
      </c>
      <c r="D240" s="5">
        <v>100000</v>
      </c>
      <c r="E240" s="47"/>
      <c r="F240" s="5">
        <f t="shared" si="2"/>
        <v>153310</v>
      </c>
      <c r="G240" s="7" t="s">
        <v>72</v>
      </c>
      <c r="H240" s="7" t="s">
        <v>325</v>
      </c>
      <c r="I240" s="5"/>
      <c r="J240" s="15"/>
    </row>
    <row r="241" spans="1:10" s="32" customFormat="1" ht="120.75" customHeight="1" x14ac:dyDescent="0.25">
      <c r="A241" s="12" t="s">
        <v>319</v>
      </c>
      <c r="B241" s="80">
        <v>45151</v>
      </c>
      <c r="C241" s="13" t="s">
        <v>326</v>
      </c>
      <c r="D241" s="5">
        <v>240</v>
      </c>
      <c r="E241" s="47"/>
      <c r="F241" s="5">
        <f t="shared" si="2"/>
        <v>153070</v>
      </c>
      <c r="G241" s="7" t="s">
        <v>72</v>
      </c>
      <c r="H241" s="7" t="s">
        <v>123</v>
      </c>
      <c r="I241" s="5"/>
      <c r="J241" s="15"/>
    </row>
    <row r="242" spans="1:10" s="32" customFormat="1" ht="120.75" customHeight="1" x14ac:dyDescent="0.25">
      <c r="A242" s="12" t="s">
        <v>319</v>
      </c>
      <c r="B242" s="80">
        <v>45151</v>
      </c>
      <c r="C242" s="13" t="s">
        <v>327</v>
      </c>
      <c r="D242" s="5">
        <v>750</v>
      </c>
      <c r="E242" s="47"/>
      <c r="F242" s="5">
        <f t="shared" si="2"/>
        <v>152320</v>
      </c>
      <c r="G242" s="7" t="s">
        <v>72</v>
      </c>
      <c r="H242" s="7" t="s">
        <v>378</v>
      </c>
      <c r="I242" s="5"/>
      <c r="J242" s="15"/>
    </row>
    <row r="243" spans="1:10" s="32" customFormat="1" ht="120.75" customHeight="1" x14ac:dyDescent="0.25">
      <c r="A243" s="12" t="s">
        <v>319</v>
      </c>
      <c r="B243" s="80">
        <v>45151</v>
      </c>
      <c r="C243" s="13" t="s">
        <v>328</v>
      </c>
      <c r="D243" s="5">
        <v>2000</v>
      </c>
      <c r="E243" s="47"/>
      <c r="F243" s="5">
        <f t="shared" si="2"/>
        <v>150320</v>
      </c>
      <c r="G243" s="7" t="s">
        <v>72</v>
      </c>
      <c r="H243" s="7" t="s">
        <v>336</v>
      </c>
      <c r="I243" s="5"/>
      <c r="J243" s="15"/>
    </row>
    <row r="244" spans="1:10" s="32" customFormat="1" ht="120.75" customHeight="1" x14ac:dyDescent="0.25">
      <c r="A244" s="12" t="s">
        <v>319</v>
      </c>
      <c r="B244" s="80">
        <v>45151</v>
      </c>
      <c r="C244" s="13" t="s">
        <v>329</v>
      </c>
      <c r="D244" s="5">
        <v>3000</v>
      </c>
      <c r="E244" s="47"/>
      <c r="F244" s="5">
        <f t="shared" si="2"/>
        <v>147320</v>
      </c>
      <c r="G244" s="7" t="s">
        <v>72</v>
      </c>
      <c r="H244" s="7" t="s">
        <v>336</v>
      </c>
      <c r="I244" s="5"/>
      <c r="J244" s="15"/>
    </row>
    <row r="245" spans="1:10" s="32" customFormat="1" ht="120.75" customHeight="1" x14ac:dyDescent="0.25">
      <c r="A245" s="12" t="s">
        <v>319</v>
      </c>
      <c r="B245" s="80">
        <v>45151</v>
      </c>
      <c r="C245" s="13" t="s">
        <v>82</v>
      </c>
      <c r="D245" s="5">
        <v>400</v>
      </c>
      <c r="E245" s="47"/>
      <c r="F245" s="5">
        <f t="shared" si="2"/>
        <v>146920</v>
      </c>
      <c r="G245" s="7" t="s">
        <v>72</v>
      </c>
      <c r="H245" s="7" t="s">
        <v>155</v>
      </c>
      <c r="I245" s="5"/>
      <c r="J245" s="15"/>
    </row>
    <row r="246" spans="1:10" s="32" customFormat="1" ht="120.75" hidden="1" customHeight="1" x14ac:dyDescent="0.25">
      <c r="A246" s="12" t="s">
        <v>319</v>
      </c>
      <c r="B246" s="80">
        <v>45151</v>
      </c>
      <c r="C246" s="13" t="s">
        <v>337</v>
      </c>
      <c r="D246" s="5">
        <v>129230</v>
      </c>
      <c r="E246" s="47"/>
      <c r="F246" s="5">
        <f t="shared" si="2"/>
        <v>17690</v>
      </c>
      <c r="G246" s="7" t="s">
        <v>21</v>
      </c>
      <c r="H246" s="7" t="s">
        <v>157</v>
      </c>
      <c r="I246" s="5"/>
      <c r="J246" s="15"/>
    </row>
    <row r="247" spans="1:10" s="32" customFormat="1" ht="120.75" hidden="1" customHeight="1" x14ac:dyDescent="0.25">
      <c r="A247" s="12" t="s">
        <v>340</v>
      </c>
      <c r="B247" s="80">
        <v>45161</v>
      </c>
      <c r="C247" s="13" t="s">
        <v>338</v>
      </c>
      <c r="D247" s="5"/>
      <c r="E247" s="47">
        <v>10000</v>
      </c>
      <c r="F247" s="5">
        <f t="shared" si="2"/>
        <v>27690</v>
      </c>
      <c r="G247" s="7" t="s">
        <v>315</v>
      </c>
      <c r="H247" s="7" t="s">
        <v>161</v>
      </c>
      <c r="I247" s="5" t="s">
        <v>339</v>
      </c>
      <c r="J247" s="15"/>
    </row>
    <row r="248" spans="1:10" s="32" customFormat="1" ht="120.75" hidden="1" customHeight="1" x14ac:dyDescent="0.25">
      <c r="A248" s="12" t="s">
        <v>340</v>
      </c>
      <c r="B248" s="80">
        <v>45164</v>
      </c>
      <c r="C248" s="13" t="s">
        <v>341</v>
      </c>
      <c r="D248" s="5">
        <v>5050</v>
      </c>
      <c r="E248" s="47"/>
      <c r="F248" s="5">
        <f t="shared" si="2"/>
        <v>22640</v>
      </c>
      <c r="G248" s="7" t="s">
        <v>21</v>
      </c>
      <c r="H248" s="7" t="s">
        <v>157</v>
      </c>
      <c r="I248" s="5"/>
      <c r="J248" s="15"/>
    </row>
    <row r="249" spans="1:10" s="32" customFormat="1" ht="120.75" customHeight="1" x14ac:dyDescent="0.25">
      <c r="A249" s="12" t="s">
        <v>340</v>
      </c>
      <c r="B249" s="80">
        <v>45164</v>
      </c>
      <c r="C249" s="13" t="s">
        <v>342</v>
      </c>
      <c r="D249" s="5">
        <v>1330</v>
      </c>
      <c r="E249" s="47"/>
      <c r="F249" s="5">
        <f t="shared" si="2"/>
        <v>21310</v>
      </c>
      <c r="G249" s="7" t="s">
        <v>72</v>
      </c>
      <c r="H249" s="7" t="s">
        <v>343</v>
      </c>
      <c r="I249" s="5"/>
      <c r="J249" s="15"/>
    </row>
    <row r="250" spans="1:10" s="32" customFormat="1" ht="120.75" customHeight="1" x14ac:dyDescent="0.25">
      <c r="A250" s="12" t="s">
        <v>340</v>
      </c>
      <c r="B250" s="80">
        <v>45164</v>
      </c>
      <c r="C250" s="13" t="s">
        <v>344</v>
      </c>
      <c r="D250" s="5">
        <v>970</v>
      </c>
      <c r="E250" s="47"/>
      <c r="F250" s="5">
        <f t="shared" si="2"/>
        <v>20340</v>
      </c>
      <c r="G250" s="7" t="s">
        <v>72</v>
      </c>
      <c r="H250" s="7" t="s">
        <v>39</v>
      </c>
      <c r="I250" s="5"/>
      <c r="J250" s="15"/>
    </row>
    <row r="251" spans="1:10" s="32" customFormat="1" ht="120.75" hidden="1" customHeight="1" x14ac:dyDescent="0.25">
      <c r="A251" s="12" t="s">
        <v>340</v>
      </c>
      <c r="B251" s="80">
        <v>45164</v>
      </c>
      <c r="C251" s="13" t="s">
        <v>345</v>
      </c>
      <c r="D251" s="5">
        <v>700</v>
      </c>
      <c r="E251" s="47"/>
      <c r="F251" s="5">
        <f t="shared" si="2"/>
        <v>19640</v>
      </c>
      <c r="G251" s="7"/>
      <c r="H251" s="7" t="s">
        <v>346</v>
      </c>
      <c r="I251" s="5"/>
      <c r="J251" s="15"/>
    </row>
    <row r="252" spans="1:10" s="32" customFormat="1" ht="120.75" hidden="1" customHeight="1" x14ac:dyDescent="0.25">
      <c r="A252" s="12" t="s">
        <v>354</v>
      </c>
      <c r="B252" s="80">
        <v>45165</v>
      </c>
      <c r="C252" s="13" t="s">
        <v>353</v>
      </c>
      <c r="D252" s="5"/>
      <c r="E252" s="47">
        <v>300000</v>
      </c>
      <c r="F252" s="5">
        <f t="shared" si="2"/>
        <v>319640</v>
      </c>
      <c r="G252" s="7" t="s">
        <v>152</v>
      </c>
      <c r="H252" s="7" t="s">
        <v>152</v>
      </c>
      <c r="I252" s="5"/>
      <c r="J252" s="15"/>
    </row>
    <row r="253" spans="1:10" s="32" customFormat="1" ht="120.75" hidden="1" customHeight="1" x14ac:dyDescent="0.25">
      <c r="A253" s="12" t="s">
        <v>354</v>
      </c>
      <c r="B253" s="80">
        <v>45170</v>
      </c>
      <c r="C253" s="13" t="s">
        <v>366</v>
      </c>
      <c r="D253" s="5">
        <v>222930</v>
      </c>
      <c r="E253" s="47"/>
      <c r="F253" s="5">
        <f t="shared" si="2"/>
        <v>96710</v>
      </c>
      <c r="G253" s="7" t="s">
        <v>21</v>
      </c>
      <c r="H253" s="7" t="s">
        <v>157</v>
      </c>
      <c r="I253" s="5" t="s">
        <v>371</v>
      </c>
      <c r="J253" s="15"/>
    </row>
    <row r="254" spans="1:10" s="32" customFormat="1" ht="120.75" customHeight="1" x14ac:dyDescent="0.25">
      <c r="A254" s="12" t="s">
        <v>354</v>
      </c>
      <c r="B254" s="80">
        <v>45170</v>
      </c>
      <c r="C254" s="13" t="s">
        <v>355</v>
      </c>
      <c r="D254" s="5">
        <v>1150</v>
      </c>
      <c r="E254" s="47"/>
      <c r="F254" s="5">
        <f t="shared" si="2"/>
        <v>95560</v>
      </c>
      <c r="G254" s="7" t="s">
        <v>72</v>
      </c>
      <c r="H254" s="7" t="s">
        <v>39</v>
      </c>
      <c r="I254" s="5"/>
      <c r="J254" s="15"/>
    </row>
    <row r="255" spans="1:10" s="32" customFormat="1" ht="120.75" customHeight="1" x14ac:dyDescent="0.25">
      <c r="A255" s="12" t="s">
        <v>354</v>
      </c>
      <c r="B255" s="80">
        <v>45170</v>
      </c>
      <c r="C255" s="24" t="s">
        <v>367</v>
      </c>
      <c r="D255" s="63">
        <v>3000</v>
      </c>
      <c r="E255" s="47"/>
      <c r="F255" s="5">
        <f t="shared" si="2"/>
        <v>92560</v>
      </c>
      <c r="G255" s="7" t="s">
        <v>72</v>
      </c>
      <c r="H255" s="7" t="s">
        <v>336</v>
      </c>
      <c r="I255" s="5"/>
      <c r="J255" s="15"/>
    </row>
    <row r="256" spans="1:10" s="32" customFormat="1" ht="120.75" customHeight="1" x14ac:dyDescent="0.25">
      <c r="A256" s="12" t="s">
        <v>354</v>
      </c>
      <c r="B256" s="80">
        <v>45170</v>
      </c>
      <c r="C256" s="13" t="s">
        <v>368</v>
      </c>
      <c r="D256" s="5">
        <v>40000</v>
      </c>
      <c r="E256" s="47"/>
      <c r="F256" s="5">
        <f t="shared" si="2"/>
        <v>52560</v>
      </c>
      <c r="G256" s="7" t="s">
        <v>72</v>
      </c>
      <c r="H256" s="7" t="s">
        <v>301</v>
      </c>
      <c r="I256" s="5"/>
      <c r="J256" s="15"/>
    </row>
    <row r="257" spans="1:10" s="32" customFormat="1" ht="120.75" customHeight="1" x14ac:dyDescent="0.25">
      <c r="A257" s="12" t="s">
        <v>354</v>
      </c>
      <c r="B257" s="80">
        <v>45170</v>
      </c>
      <c r="C257" s="13" t="s">
        <v>356</v>
      </c>
      <c r="D257" s="5">
        <v>200</v>
      </c>
      <c r="E257" s="47"/>
      <c r="F257" s="5">
        <f t="shared" si="2"/>
        <v>52360</v>
      </c>
      <c r="G257" s="7" t="s">
        <v>72</v>
      </c>
      <c r="H257" s="7" t="s">
        <v>287</v>
      </c>
      <c r="I257" s="5"/>
      <c r="J257" s="15"/>
    </row>
    <row r="258" spans="1:10" s="32" customFormat="1" ht="120.75" customHeight="1" x14ac:dyDescent="0.25">
      <c r="A258" s="12" t="s">
        <v>354</v>
      </c>
      <c r="B258" s="80">
        <v>45170</v>
      </c>
      <c r="C258" s="13" t="s">
        <v>357</v>
      </c>
      <c r="D258" s="5">
        <v>450</v>
      </c>
      <c r="E258" s="47"/>
      <c r="F258" s="5">
        <f t="shared" si="2"/>
        <v>51910</v>
      </c>
      <c r="G258" s="7" t="s">
        <v>72</v>
      </c>
      <c r="H258" s="7" t="s">
        <v>155</v>
      </c>
      <c r="I258" s="5"/>
      <c r="J258" s="15"/>
    </row>
    <row r="259" spans="1:10" s="32" customFormat="1" ht="120.75" customHeight="1" x14ac:dyDescent="0.25">
      <c r="A259" s="12" t="s">
        <v>354</v>
      </c>
      <c r="B259" s="80">
        <v>45170</v>
      </c>
      <c r="C259" s="13" t="s">
        <v>358</v>
      </c>
      <c r="D259" s="5">
        <v>6375</v>
      </c>
      <c r="E259" s="47"/>
      <c r="F259" s="5">
        <f t="shared" si="2"/>
        <v>45535</v>
      </c>
      <c r="G259" s="7" t="s">
        <v>72</v>
      </c>
      <c r="H259" s="7" t="s">
        <v>373</v>
      </c>
      <c r="I259" s="5"/>
      <c r="J259" s="15"/>
    </row>
    <row r="260" spans="1:10" s="32" customFormat="1" ht="120.75" customHeight="1" x14ac:dyDescent="0.25">
      <c r="A260" s="12" t="s">
        <v>354</v>
      </c>
      <c r="B260" s="80">
        <v>45170</v>
      </c>
      <c r="C260" s="13" t="s">
        <v>359</v>
      </c>
      <c r="D260" s="5">
        <v>2210</v>
      </c>
      <c r="E260" s="47"/>
      <c r="F260" s="5">
        <f t="shared" si="2"/>
        <v>43325</v>
      </c>
      <c r="G260" s="7" t="s">
        <v>72</v>
      </c>
      <c r="H260" s="7" t="s">
        <v>360</v>
      </c>
      <c r="I260" s="5"/>
      <c r="J260" s="15"/>
    </row>
    <row r="261" spans="1:10" s="32" customFormat="1" ht="120.75" customHeight="1" x14ac:dyDescent="0.25">
      <c r="A261" s="12" t="s">
        <v>354</v>
      </c>
      <c r="B261" s="80">
        <v>45170</v>
      </c>
      <c r="C261" s="13" t="s">
        <v>361</v>
      </c>
      <c r="D261" s="5">
        <v>200</v>
      </c>
      <c r="E261" s="47"/>
      <c r="F261" s="5">
        <f t="shared" si="2"/>
        <v>43125</v>
      </c>
      <c r="G261" s="7" t="s">
        <v>72</v>
      </c>
      <c r="H261" s="7" t="s">
        <v>226</v>
      </c>
      <c r="I261" s="5"/>
      <c r="J261" s="15"/>
    </row>
    <row r="262" spans="1:10" s="32" customFormat="1" ht="120.75" customHeight="1" x14ac:dyDescent="0.25">
      <c r="A262" s="12" t="s">
        <v>354</v>
      </c>
      <c r="B262" s="80">
        <v>45170</v>
      </c>
      <c r="C262" s="13" t="s">
        <v>362</v>
      </c>
      <c r="D262" s="5">
        <v>50</v>
      </c>
      <c r="E262" s="47"/>
      <c r="F262" s="5">
        <f t="shared" si="2"/>
        <v>43075</v>
      </c>
      <c r="G262" s="7" t="s">
        <v>72</v>
      </c>
      <c r="H262" s="7" t="s">
        <v>163</v>
      </c>
      <c r="I262" s="5"/>
      <c r="J262" s="15"/>
    </row>
    <row r="263" spans="1:10" s="32" customFormat="1" ht="120.75" customHeight="1" x14ac:dyDescent="0.25">
      <c r="A263" s="12" t="s">
        <v>354</v>
      </c>
      <c r="B263" s="80">
        <v>45170</v>
      </c>
      <c r="C263" s="24" t="s">
        <v>369</v>
      </c>
      <c r="D263" s="63">
        <v>3000</v>
      </c>
      <c r="E263" s="47"/>
      <c r="F263" s="5">
        <f t="shared" si="2"/>
        <v>40075</v>
      </c>
      <c r="G263" s="7" t="s">
        <v>72</v>
      </c>
      <c r="H263" s="7" t="s">
        <v>336</v>
      </c>
      <c r="I263" s="5"/>
      <c r="J263" s="15"/>
    </row>
    <row r="264" spans="1:10" s="32" customFormat="1" ht="120.75" customHeight="1" x14ac:dyDescent="0.25">
      <c r="A264" s="12" t="s">
        <v>354</v>
      </c>
      <c r="B264" s="80">
        <v>45170</v>
      </c>
      <c r="C264" s="24" t="s">
        <v>370</v>
      </c>
      <c r="D264" s="63">
        <v>7000</v>
      </c>
      <c r="E264" s="47"/>
      <c r="F264" s="5">
        <f t="shared" si="2"/>
        <v>33075</v>
      </c>
      <c r="G264" s="7" t="s">
        <v>72</v>
      </c>
      <c r="H264" s="7" t="s">
        <v>336</v>
      </c>
      <c r="I264" s="5"/>
      <c r="J264" s="15"/>
    </row>
    <row r="265" spans="1:10" s="32" customFormat="1" ht="120.75" hidden="1" customHeight="1" x14ac:dyDescent="0.25">
      <c r="A265" s="12" t="s">
        <v>354</v>
      </c>
      <c r="B265" s="80">
        <v>45170</v>
      </c>
      <c r="C265" s="13" t="s">
        <v>363</v>
      </c>
      <c r="D265" s="5">
        <v>6000</v>
      </c>
      <c r="E265" s="47"/>
      <c r="F265" s="5">
        <f t="shared" si="2"/>
        <v>27075</v>
      </c>
      <c r="G265" s="7" t="s">
        <v>347</v>
      </c>
      <c r="H265" s="7" t="s">
        <v>364</v>
      </c>
      <c r="I265" s="5"/>
      <c r="J265" s="15"/>
    </row>
    <row r="266" spans="1:10" s="32" customFormat="1" ht="120.75" hidden="1" customHeight="1" x14ac:dyDescent="0.25">
      <c r="A266" s="12" t="s">
        <v>354</v>
      </c>
      <c r="B266" s="80">
        <v>45170</v>
      </c>
      <c r="C266" s="13" t="s">
        <v>365</v>
      </c>
      <c r="D266" s="5">
        <v>330</v>
      </c>
      <c r="E266" s="47"/>
      <c r="F266" s="5">
        <f t="shared" si="2"/>
        <v>26745</v>
      </c>
      <c r="G266" s="7" t="s">
        <v>347</v>
      </c>
      <c r="H266" s="7" t="s">
        <v>372</v>
      </c>
      <c r="I266" s="5"/>
      <c r="J266" s="15"/>
    </row>
    <row r="267" spans="1:10" s="38" customFormat="1" ht="120.75" hidden="1" customHeight="1" x14ac:dyDescent="0.25">
      <c r="A267" s="12" t="s">
        <v>392</v>
      </c>
      <c r="B267" s="80">
        <v>45178</v>
      </c>
      <c r="C267" s="13" t="s">
        <v>379</v>
      </c>
      <c r="D267" s="5"/>
      <c r="E267" s="6">
        <v>300000</v>
      </c>
      <c r="F267" s="5">
        <f t="shared" si="2"/>
        <v>326745</v>
      </c>
      <c r="G267" s="7" t="s">
        <v>152</v>
      </c>
      <c r="H267" s="7" t="s">
        <v>152</v>
      </c>
      <c r="I267" s="5"/>
      <c r="J267" s="37"/>
    </row>
    <row r="268" spans="1:10" s="38" customFormat="1" ht="120.75" hidden="1" customHeight="1" x14ac:dyDescent="0.25">
      <c r="A268" s="12" t="s">
        <v>392</v>
      </c>
      <c r="B268" s="80">
        <v>45178</v>
      </c>
      <c r="C268" s="13" t="s">
        <v>380</v>
      </c>
      <c r="D268" s="5"/>
      <c r="E268" s="6">
        <v>10000</v>
      </c>
      <c r="F268" s="5">
        <f t="shared" si="2"/>
        <v>336745</v>
      </c>
      <c r="G268" s="7" t="s">
        <v>152</v>
      </c>
      <c r="H268" s="7" t="s">
        <v>152</v>
      </c>
      <c r="I268" s="5" t="s">
        <v>381</v>
      </c>
      <c r="J268" s="37"/>
    </row>
    <row r="269" spans="1:10" s="38" customFormat="1" ht="120.75" customHeight="1" x14ac:dyDescent="0.25">
      <c r="A269" s="12" t="s">
        <v>392</v>
      </c>
      <c r="B269" s="80">
        <v>45178</v>
      </c>
      <c r="C269" s="13" t="s">
        <v>382</v>
      </c>
      <c r="D269" s="5">
        <v>945</v>
      </c>
      <c r="E269" s="6"/>
      <c r="F269" s="5">
        <f t="shared" si="2"/>
        <v>335800</v>
      </c>
      <c r="G269" s="7" t="s">
        <v>72</v>
      </c>
      <c r="H269" s="7" t="s">
        <v>39</v>
      </c>
      <c r="I269" s="5"/>
      <c r="J269" s="37"/>
    </row>
    <row r="270" spans="1:10" s="38" customFormat="1" ht="120.75" customHeight="1" x14ac:dyDescent="0.25">
      <c r="A270" s="12" t="s">
        <v>392</v>
      </c>
      <c r="B270" s="80">
        <v>45178</v>
      </c>
      <c r="C270" s="13" t="s">
        <v>383</v>
      </c>
      <c r="D270" s="5">
        <v>40000</v>
      </c>
      <c r="E270" s="6"/>
      <c r="F270" s="5">
        <f t="shared" si="2"/>
        <v>295800</v>
      </c>
      <c r="G270" s="7" t="s">
        <v>72</v>
      </c>
      <c r="H270" s="48" t="s">
        <v>249</v>
      </c>
      <c r="I270" s="5"/>
      <c r="J270" s="37"/>
    </row>
    <row r="271" spans="1:10" s="38" customFormat="1" ht="120.75" customHeight="1" x14ac:dyDescent="0.25">
      <c r="A271" s="12" t="s">
        <v>392</v>
      </c>
      <c r="B271" s="80">
        <v>45178</v>
      </c>
      <c r="C271" s="13" t="s">
        <v>384</v>
      </c>
      <c r="D271" s="5">
        <v>6300</v>
      </c>
      <c r="E271" s="6"/>
      <c r="F271" s="5">
        <f t="shared" si="2"/>
        <v>289500</v>
      </c>
      <c r="G271" s="7" t="s">
        <v>72</v>
      </c>
      <c r="H271" s="7" t="s">
        <v>385</v>
      </c>
      <c r="I271" s="5"/>
      <c r="J271" s="37"/>
    </row>
    <row r="272" spans="1:10" s="38" customFormat="1" ht="120.75" customHeight="1" x14ac:dyDescent="0.25">
      <c r="A272" s="12" t="s">
        <v>392</v>
      </c>
      <c r="B272" s="80">
        <v>45178</v>
      </c>
      <c r="C272" s="13" t="s">
        <v>172</v>
      </c>
      <c r="D272" s="5">
        <v>465</v>
      </c>
      <c r="E272" s="6"/>
      <c r="F272" s="5">
        <f t="shared" si="2"/>
        <v>289035</v>
      </c>
      <c r="G272" s="7" t="s">
        <v>72</v>
      </c>
      <c r="H272" s="7" t="s">
        <v>155</v>
      </c>
      <c r="I272" s="5"/>
      <c r="J272" s="37"/>
    </row>
    <row r="273" spans="1:10" s="38" customFormat="1" ht="120.75" customHeight="1" x14ac:dyDescent="0.25">
      <c r="A273" s="12" t="s">
        <v>392</v>
      </c>
      <c r="B273" s="80">
        <v>45178</v>
      </c>
      <c r="C273" s="13" t="s">
        <v>386</v>
      </c>
      <c r="D273" s="5">
        <v>8500</v>
      </c>
      <c r="E273" s="6"/>
      <c r="F273" s="5">
        <f t="shared" si="2"/>
        <v>280535</v>
      </c>
      <c r="G273" s="7" t="s">
        <v>72</v>
      </c>
      <c r="H273" s="7" t="s">
        <v>373</v>
      </c>
      <c r="I273" s="5"/>
      <c r="J273" s="37"/>
    </row>
    <row r="274" spans="1:10" s="38" customFormat="1" ht="120.75" customHeight="1" x14ac:dyDescent="0.25">
      <c r="A274" s="12" t="s">
        <v>392</v>
      </c>
      <c r="B274" s="80">
        <v>45178</v>
      </c>
      <c r="C274" s="13" t="s">
        <v>388</v>
      </c>
      <c r="D274" s="5">
        <v>300</v>
      </c>
      <c r="E274" s="6"/>
      <c r="F274" s="5">
        <f t="shared" si="2"/>
        <v>280235</v>
      </c>
      <c r="G274" s="7" t="s">
        <v>72</v>
      </c>
      <c r="H274" s="7" t="s">
        <v>123</v>
      </c>
      <c r="I274" s="5"/>
      <c r="J274" s="37"/>
    </row>
    <row r="275" spans="1:10" s="38" customFormat="1" ht="120.75" customHeight="1" x14ac:dyDescent="0.25">
      <c r="A275" s="12" t="s">
        <v>392</v>
      </c>
      <c r="B275" s="80">
        <v>45178</v>
      </c>
      <c r="C275" s="13" t="s">
        <v>387</v>
      </c>
      <c r="D275" s="5">
        <v>100</v>
      </c>
      <c r="E275" s="6"/>
      <c r="F275" s="5">
        <f t="shared" si="2"/>
        <v>280135</v>
      </c>
      <c r="G275" s="7" t="s">
        <v>72</v>
      </c>
      <c r="H275" s="7" t="s">
        <v>226</v>
      </c>
      <c r="I275" s="5"/>
      <c r="J275" s="37"/>
    </row>
    <row r="276" spans="1:10" s="38" customFormat="1" ht="120.75" customHeight="1" x14ac:dyDescent="0.25">
      <c r="A276" s="12" t="s">
        <v>392</v>
      </c>
      <c r="B276" s="80">
        <v>45178</v>
      </c>
      <c r="C276" s="13" t="s">
        <v>389</v>
      </c>
      <c r="D276" s="5">
        <v>270</v>
      </c>
      <c r="E276" s="6"/>
      <c r="F276" s="5">
        <f t="shared" si="2"/>
        <v>279865</v>
      </c>
      <c r="G276" s="7" t="s">
        <v>72</v>
      </c>
      <c r="H276" s="7" t="s">
        <v>372</v>
      </c>
      <c r="I276" s="5"/>
      <c r="J276" s="37"/>
    </row>
    <row r="277" spans="1:10" s="38" customFormat="1" ht="120.75" hidden="1" customHeight="1" x14ac:dyDescent="0.25">
      <c r="A277" s="12" t="s">
        <v>392</v>
      </c>
      <c r="B277" s="80">
        <v>45178</v>
      </c>
      <c r="C277" s="13" t="s">
        <v>390</v>
      </c>
      <c r="D277" s="5">
        <v>830</v>
      </c>
      <c r="E277" s="6"/>
      <c r="F277" s="5">
        <f t="shared" si="2"/>
        <v>279035</v>
      </c>
      <c r="G277" s="7" t="s">
        <v>347</v>
      </c>
      <c r="H277" s="7" t="s">
        <v>401</v>
      </c>
      <c r="I277" s="5"/>
      <c r="J277" s="37"/>
    </row>
    <row r="278" spans="1:10" s="38" customFormat="1" ht="120.75" hidden="1" customHeight="1" x14ac:dyDescent="0.25">
      <c r="A278" s="12" t="s">
        <v>392</v>
      </c>
      <c r="B278" s="80">
        <v>45178</v>
      </c>
      <c r="C278" s="13" t="s">
        <v>391</v>
      </c>
      <c r="D278" s="5">
        <v>261900</v>
      </c>
      <c r="E278" s="6"/>
      <c r="F278" s="5">
        <f t="shared" si="2"/>
        <v>17135</v>
      </c>
      <c r="G278" s="7" t="s">
        <v>21</v>
      </c>
      <c r="H278" s="7" t="s">
        <v>157</v>
      </c>
      <c r="I278" s="5"/>
      <c r="J278" s="37"/>
    </row>
    <row r="279" spans="1:10" s="38" customFormat="1" ht="120.75" hidden="1" customHeight="1" x14ac:dyDescent="0.25">
      <c r="A279" s="12" t="s">
        <v>393</v>
      </c>
      <c r="B279" s="80">
        <v>45179</v>
      </c>
      <c r="C279" s="13" t="s">
        <v>394</v>
      </c>
      <c r="D279" s="5"/>
      <c r="E279" s="6">
        <v>10000</v>
      </c>
      <c r="F279" s="5">
        <f t="shared" si="2"/>
        <v>27135</v>
      </c>
      <c r="G279" s="7"/>
      <c r="H279" s="7" t="s">
        <v>152</v>
      </c>
      <c r="I279" s="5"/>
      <c r="J279" s="37"/>
    </row>
    <row r="280" spans="1:10" s="38" customFormat="1" ht="120.75" customHeight="1" x14ac:dyDescent="0.25">
      <c r="A280" s="12" t="s">
        <v>393</v>
      </c>
      <c r="B280" s="80">
        <v>45185</v>
      </c>
      <c r="C280" s="13" t="s">
        <v>395</v>
      </c>
      <c r="D280" s="5">
        <v>765</v>
      </c>
      <c r="E280" s="6"/>
      <c r="F280" s="5">
        <f t="shared" si="2"/>
        <v>26370</v>
      </c>
      <c r="G280" s="7" t="s">
        <v>72</v>
      </c>
      <c r="H280" s="7" t="s">
        <v>39</v>
      </c>
      <c r="I280" s="5"/>
      <c r="J280" s="37"/>
    </row>
    <row r="281" spans="1:10" s="38" customFormat="1" ht="120.75" customHeight="1" x14ac:dyDescent="0.25">
      <c r="A281" s="12" t="s">
        <v>393</v>
      </c>
      <c r="B281" s="80">
        <v>45185</v>
      </c>
      <c r="C281" s="13" t="s">
        <v>38</v>
      </c>
      <c r="D281" s="5">
        <v>450</v>
      </c>
      <c r="E281" s="6"/>
      <c r="F281" s="5">
        <f t="shared" si="2"/>
        <v>25920</v>
      </c>
      <c r="G281" s="7" t="s">
        <v>72</v>
      </c>
      <c r="H281" s="7" t="s">
        <v>155</v>
      </c>
      <c r="I281" s="5"/>
      <c r="J281" s="37"/>
    </row>
    <row r="282" spans="1:10" s="38" customFormat="1" ht="120.75" customHeight="1" x14ac:dyDescent="0.25">
      <c r="A282" s="12" t="s">
        <v>393</v>
      </c>
      <c r="B282" s="80">
        <v>45185</v>
      </c>
      <c r="C282" s="13" t="s">
        <v>396</v>
      </c>
      <c r="D282" s="5">
        <v>250</v>
      </c>
      <c r="E282" s="6"/>
      <c r="F282" s="5">
        <f t="shared" si="2"/>
        <v>25670</v>
      </c>
      <c r="G282" s="7" t="s">
        <v>72</v>
      </c>
      <c r="H282" s="7" t="s">
        <v>399</v>
      </c>
      <c r="I282" s="5"/>
      <c r="J282" s="37"/>
    </row>
    <row r="283" spans="1:10" s="38" customFormat="1" ht="120.75" customHeight="1" x14ac:dyDescent="0.25">
      <c r="A283" s="12" t="s">
        <v>393</v>
      </c>
      <c r="B283" s="80">
        <v>45185</v>
      </c>
      <c r="C283" s="13" t="s">
        <v>397</v>
      </c>
      <c r="D283" s="5">
        <v>100</v>
      </c>
      <c r="E283" s="6"/>
      <c r="F283" s="5">
        <f t="shared" si="2"/>
        <v>25570</v>
      </c>
      <c r="G283" s="7" t="s">
        <v>72</v>
      </c>
      <c r="H283" s="7" t="s">
        <v>372</v>
      </c>
      <c r="I283" s="5"/>
      <c r="J283" s="37"/>
    </row>
    <row r="284" spans="1:10" s="38" customFormat="1" ht="120.75" hidden="1" customHeight="1" x14ac:dyDescent="0.25">
      <c r="A284" s="12" t="s">
        <v>393</v>
      </c>
      <c r="B284" s="80">
        <v>45185</v>
      </c>
      <c r="C284" s="13" t="s">
        <v>398</v>
      </c>
      <c r="D284" s="5">
        <v>5000</v>
      </c>
      <c r="E284" s="6"/>
      <c r="F284" s="5">
        <f t="shared" si="2"/>
        <v>20570</v>
      </c>
      <c r="G284" s="7" t="s">
        <v>21</v>
      </c>
      <c r="H284" s="7" t="s">
        <v>157</v>
      </c>
      <c r="I284" s="5" t="s">
        <v>371</v>
      </c>
      <c r="J284" s="37"/>
    </row>
    <row r="285" spans="1:10" s="38" customFormat="1" ht="120.75" hidden="1" customHeight="1" x14ac:dyDescent="0.25">
      <c r="A285" s="12" t="s">
        <v>402</v>
      </c>
      <c r="B285" s="80">
        <v>45192</v>
      </c>
      <c r="C285" s="13" t="s">
        <v>416</v>
      </c>
      <c r="D285" s="5"/>
      <c r="E285" s="6">
        <v>2000000</v>
      </c>
      <c r="F285" s="5">
        <f t="shared" si="2"/>
        <v>2020570</v>
      </c>
      <c r="G285" s="7" t="s">
        <v>407</v>
      </c>
      <c r="H285" s="7"/>
      <c r="I285" s="5"/>
      <c r="J285" s="37"/>
    </row>
    <row r="286" spans="1:10" s="38" customFormat="1" ht="120.75" hidden="1" customHeight="1" x14ac:dyDescent="0.25">
      <c r="A286" s="12" t="s">
        <v>402</v>
      </c>
      <c r="B286" s="80">
        <v>45192</v>
      </c>
      <c r="C286" s="13" t="s">
        <v>403</v>
      </c>
      <c r="D286" s="5">
        <v>1900000</v>
      </c>
      <c r="E286" s="6"/>
      <c r="F286" s="5">
        <f t="shared" si="2"/>
        <v>120570</v>
      </c>
      <c r="G286" s="7" t="s">
        <v>21</v>
      </c>
      <c r="H286" s="7" t="s">
        <v>157</v>
      </c>
      <c r="I286" s="5"/>
      <c r="J286" s="78" t="s">
        <v>404</v>
      </c>
    </row>
    <row r="287" spans="1:10" s="38" customFormat="1" ht="120.75" customHeight="1" x14ac:dyDescent="0.25">
      <c r="A287" s="12" t="s">
        <v>402</v>
      </c>
      <c r="B287" s="80">
        <v>45192</v>
      </c>
      <c r="C287" s="13" t="s">
        <v>405</v>
      </c>
      <c r="D287" s="5">
        <v>870</v>
      </c>
      <c r="E287" s="6"/>
      <c r="F287" s="5">
        <f t="shared" si="2"/>
        <v>119700</v>
      </c>
      <c r="G287" s="7" t="s">
        <v>72</v>
      </c>
      <c r="H287" s="7"/>
      <c r="I287" s="5"/>
      <c r="J287" s="37"/>
    </row>
    <row r="288" spans="1:10" s="38" customFormat="1" ht="120.75" customHeight="1" x14ac:dyDescent="0.25">
      <c r="A288" s="12" t="s">
        <v>402</v>
      </c>
      <c r="B288" s="80">
        <v>45192</v>
      </c>
      <c r="C288" s="13" t="s">
        <v>406</v>
      </c>
      <c r="D288" s="5">
        <v>40000</v>
      </c>
      <c r="E288" s="6"/>
      <c r="F288" s="5">
        <f t="shared" si="2"/>
        <v>79700</v>
      </c>
      <c r="G288" s="7" t="s">
        <v>72</v>
      </c>
      <c r="H288" s="7" t="s">
        <v>301</v>
      </c>
      <c r="I288" s="5"/>
      <c r="J288" s="37"/>
    </row>
    <row r="289" spans="1:10" s="38" customFormat="1" ht="120.75" customHeight="1" x14ac:dyDescent="0.25">
      <c r="A289" s="12" t="s">
        <v>402</v>
      </c>
      <c r="B289" s="80">
        <v>45192</v>
      </c>
      <c r="C289" s="13" t="s">
        <v>408</v>
      </c>
      <c r="D289" s="5">
        <v>1000</v>
      </c>
      <c r="E289" s="6"/>
      <c r="F289" s="5">
        <f t="shared" si="2"/>
        <v>78700</v>
      </c>
      <c r="G289" s="7" t="s">
        <v>72</v>
      </c>
      <c r="H289" s="7" t="s">
        <v>42</v>
      </c>
      <c r="I289" s="5"/>
      <c r="J289" s="37"/>
    </row>
    <row r="290" spans="1:10" s="38" customFormat="1" ht="120.75" customHeight="1" x14ac:dyDescent="0.25">
      <c r="A290" s="12" t="s">
        <v>402</v>
      </c>
      <c r="B290" s="80">
        <v>45192</v>
      </c>
      <c r="C290" s="13" t="s">
        <v>409</v>
      </c>
      <c r="D290" s="5">
        <v>1000</v>
      </c>
      <c r="E290" s="6"/>
      <c r="F290" s="5">
        <f t="shared" si="2"/>
        <v>77700</v>
      </c>
      <c r="G290" s="7" t="s">
        <v>72</v>
      </c>
      <c r="H290" s="7" t="s">
        <v>42</v>
      </c>
      <c r="I290" s="5" t="s">
        <v>410</v>
      </c>
      <c r="J290" s="37"/>
    </row>
    <row r="291" spans="1:10" s="38" customFormat="1" ht="120.75" customHeight="1" x14ac:dyDescent="0.25">
      <c r="A291" s="12" t="s">
        <v>402</v>
      </c>
      <c r="B291" s="80">
        <v>45192</v>
      </c>
      <c r="C291" s="13" t="s">
        <v>411</v>
      </c>
      <c r="D291" s="5">
        <v>30000</v>
      </c>
      <c r="E291" s="6"/>
      <c r="F291" s="5">
        <f t="shared" si="2"/>
        <v>47700</v>
      </c>
      <c r="G291" s="7" t="s">
        <v>72</v>
      </c>
      <c r="H291" s="7" t="s">
        <v>350</v>
      </c>
      <c r="I291" s="5"/>
      <c r="J291" s="37"/>
    </row>
    <row r="292" spans="1:10" s="38" customFormat="1" ht="120.75" hidden="1" customHeight="1" x14ac:dyDescent="0.25">
      <c r="A292" s="12" t="s">
        <v>402</v>
      </c>
      <c r="B292" s="80">
        <v>45192</v>
      </c>
      <c r="C292" s="13" t="s">
        <v>412</v>
      </c>
      <c r="D292" s="5">
        <v>10805</v>
      </c>
      <c r="E292" s="6"/>
      <c r="F292" s="5">
        <f t="shared" si="2"/>
        <v>36895</v>
      </c>
      <c r="G292" s="7" t="s">
        <v>21</v>
      </c>
      <c r="H292" s="7" t="s">
        <v>157</v>
      </c>
      <c r="I292" s="5" t="s">
        <v>371</v>
      </c>
      <c r="J292" s="37"/>
    </row>
    <row r="293" spans="1:10" s="38" customFormat="1" ht="120.75" customHeight="1" x14ac:dyDescent="0.25">
      <c r="A293" s="12" t="s">
        <v>414</v>
      </c>
      <c r="B293" s="80">
        <v>45199</v>
      </c>
      <c r="C293" s="13" t="s">
        <v>413</v>
      </c>
      <c r="D293" s="5">
        <v>760</v>
      </c>
      <c r="E293" s="6"/>
      <c r="F293" s="5">
        <f t="shared" si="2"/>
        <v>36135</v>
      </c>
      <c r="G293" s="7" t="s">
        <v>72</v>
      </c>
      <c r="H293" s="7"/>
      <c r="I293" s="5"/>
      <c r="J293" s="37"/>
    </row>
    <row r="294" spans="1:10" s="38" customFormat="1" ht="120.75" hidden="1" customHeight="1" x14ac:dyDescent="0.25">
      <c r="A294" s="12" t="s">
        <v>414</v>
      </c>
      <c r="B294" s="80">
        <v>45199</v>
      </c>
      <c r="C294" s="13" t="s">
        <v>415</v>
      </c>
      <c r="D294" s="5">
        <v>12490</v>
      </c>
      <c r="E294" s="6"/>
      <c r="F294" s="5">
        <f t="shared" si="2"/>
        <v>23645</v>
      </c>
      <c r="G294" s="7" t="s">
        <v>21</v>
      </c>
      <c r="H294" s="7" t="s">
        <v>157</v>
      </c>
      <c r="I294" s="5" t="s">
        <v>371</v>
      </c>
      <c r="J294" s="37"/>
    </row>
    <row r="295" spans="1:10" s="38" customFormat="1" ht="120.75" hidden="1" customHeight="1" x14ac:dyDescent="0.25">
      <c r="A295" s="12" t="s">
        <v>418</v>
      </c>
      <c r="B295" s="80">
        <v>45199</v>
      </c>
      <c r="C295" s="13" t="s">
        <v>417</v>
      </c>
      <c r="D295" s="5"/>
      <c r="E295" s="6">
        <v>20000</v>
      </c>
      <c r="F295" s="5">
        <f t="shared" si="2"/>
        <v>43645</v>
      </c>
      <c r="G295" s="7" t="s">
        <v>152</v>
      </c>
      <c r="H295" s="7"/>
      <c r="I295" s="5"/>
      <c r="J295" s="37"/>
    </row>
    <row r="296" spans="1:10" s="38" customFormat="1" ht="120.75" hidden="1" customHeight="1" x14ac:dyDescent="0.25">
      <c r="A296" s="12" t="s">
        <v>418</v>
      </c>
      <c r="B296" s="80">
        <v>45200</v>
      </c>
      <c r="C296" s="13" t="s">
        <v>419</v>
      </c>
      <c r="D296" s="5">
        <v>15230</v>
      </c>
      <c r="E296" s="6"/>
      <c r="F296" s="5">
        <f t="shared" ref="F296:F313" si="3">+F295+E296-D296</f>
        <v>28415</v>
      </c>
      <c r="G296" s="7" t="s">
        <v>21</v>
      </c>
      <c r="H296" s="7" t="s">
        <v>157</v>
      </c>
      <c r="I296" s="5"/>
      <c r="J296" s="37"/>
    </row>
    <row r="297" spans="1:10" s="38" customFormat="1" ht="120.75" hidden="1" customHeight="1" x14ac:dyDescent="0.25">
      <c r="A297" s="12" t="s">
        <v>418</v>
      </c>
      <c r="B297" s="80">
        <v>45202</v>
      </c>
      <c r="C297" s="13" t="s">
        <v>420</v>
      </c>
      <c r="D297" s="5">
        <v>4000</v>
      </c>
      <c r="E297" s="6"/>
      <c r="F297" s="5">
        <f t="shared" si="3"/>
        <v>24415</v>
      </c>
      <c r="G297" s="7" t="s">
        <v>347</v>
      </c>
      <c r="H297" s="7" t="s">
        <v>421</v>
      </c>
      <c r="I297" s="5"/>
      <c r="J297" s="37"/>
    </row>
    <row r="298" spans="1:10" s="38" customFormat="1" ht="120.75" hidden="1" customHeight="1" x14ac:dyDescent="0.25">
      <c r="A298" s="12" t="s">
        <v>418</v>
      </c>
      <c r="B298" s="80">
        <v>45204</v>
      </c>
      <c r="C298" s="13" t="s">
        <v>422</v>
      </c>
      <c r="D298" s="5">
        <v>6700</v>
      </c>
      <c r="E298" s="6"/>
      <c r="F298" s="5">
        <f t="shared" si="3"/>
        <v>17715</v>
      </c>
      <c r="G298" s="7" t="s">
        <v>347</v>
      </c>
      <c r="H298" s="7" t="s">
        <v>421</v>
      </c>
      <c r="I298" s="5"/>
      <c r="J298" s="37"/>
    </row>
    <row r="299" spans="1:10" s="38" customFormat="1" ht="120.75" customHeight="1" x14ac:dyDescent="0.25">
      <c r="A299" s="12" t="s">
        <v>418</v>
      </c>
      <c r="B299" s="80">
        <v>45206</v>
      </c>
      <c r="C299" s="13" t="s">
        <v>357</v>
      </c>
      <c r="D299" s="5">
        <v>365</v>
      </c>
      <c r="E299" s="6"/>
      <c r="F299" s="5">
        <f t="shared" si="3"/>
        <v>17350</v>
      </c>
      <c r="G299" s="7" t="s">
        <v>72</v>
      </c>
      <c r="H299" s="7"/>
      <c r="I299" s="5"/>
      <c r="J299" s="37"/>
    </row>
    <row r="300" spans="1:10" s="38" customFormat="1" ht="120.75" customHeight="1" x14ac:dyDescent="0.25">
      <c r="A300" s="12" t="s">
        <v>418</v>
      </c>
      <c r="B300" s="80">
        <v>45206</v>
      </c>
      <c r="C300" s="13" t="s">
        <v>96</v>
      </c>
      <c r="D300" s="5">
        <v>600</v>
      </c>
      <c r="E300" s="6"/>
      <c r="F300" s="5">
        <f t="shared" si="3"/>
        <v>16750</v>
      </c>
      <c r="G300" s="7" t="s">
        <v>72</v>
      </c>
      <c r="H300" s="7"/>
      <c r="I300" s="5"/>
      <c r="J300" s="37"/>
    </row>
    <row r="301" spans="1:10" s="38" customFormat="1" ht="120.75" customHeight="1" x14ac:dyDescent="0.25">
      <c r="A301" s="12" t="s">
        <v>418</v>
      </c>
      <c r="B301" s="80">
        <v>45206</v>
      </c>
      <c r="C301" s="13" t="s">
        <v>423</v>
      </c>
      <c r="D301" s="5">
        <v>700</v>
      </c>
      <c r="E301" s="6"/>
      <c r="F301" s="5">
        <f t="shared" si="3"/>
        <v>16050</v>
      </c>
      <c r="G301" s="7" t="s">
        <v>72</v>
      </c>
      <c r="H301" s="7"/>
      <c r="I301" s="5"/>
      <c r="J301" s="37"/>
    </row>
    <row r="302" spans="1:10" s="38" customFormat="1" ht="120.75" customHeight="1" x14ac:dyDescent="0.25">
      <c r="A302" s="12" t="s">
        <v>418</v>
      </c>
      <c r="B302" s="80">
        <v>45206</v>
      </c>
      <c r="C302" s="13" t="s">
        <v>424</v>
      </c>
      <c r="D302" s="5">
        <v>125</v>
      </c>
      <c r="E302" s="6"/>
      <c r="F302" s="5">
        <f t="shared" si="3"/>
        <v>15925</v>
      </c>
      <c r="G302" s="7" t="s">
        <v>72</v>
      </c>
      <c r="H302" s="7"/>
      <c r="I302" s="5"/>
      <c r="J302" s="37"/>
    </row>
    <row r="303" spans="1:10" s="38" customFormat="1" ht="120.75" customHeight="1" x14ac:dyDescent="0.25">
      <c r="A303" s="12" t="s">
        <v>418</v>
      </c>
      <c r="B303" s="80">
        <v>45206</v>
      </c>
      <c r="C303" s="13" t="s">
        <v>425</v>
      </c>
      <c r="D303" s="5">
        <v>470</v>
      </c>
      <c r="E303" s="6"/>
      <c r="F303" s="5">
        <f t="shared" si="3"/>
        <v>15455</v>
      </c>
      <c r="G303" s="7" t="s">
        <v>72</v>
      </c>
      <c r="H303" s="7" t="s">
        <v>162</v>
      </c>
      <c r="I303" s="5" t="s">
        <v>426</v>
      </c>
      <c r="J303" s="37"/>
    </row>
    <row r="304" spans="1:10" s="38" customFormat="1" ht="120.75" hidden="1" customHeight="1" x14ac:dyDescent="0.25">
      <c r="A304" s="12" t="s">
        <v>418</v>
      </c>
      <c r="B304" s="80"/>
      <c r="C304" s="13" t="s">
        <v>441</v>
      </c>
      <c r="D304" s="5"/>
      <c r="E304" s="6">
        <v>225</v>
      </c>
      <c r="F304" s="5">
        <f t="shared" si="3"/>
        <v>15680</v>
      </c>
      <c r="G304" s="7"/>
      <c r="H304" s="7"/>
      <c r="I304" s="5"/>
      <c r="J304" s="37"/>
    </row>
    <row r="305" spans="1:11" s="106" customFormat="1" ht="120.75" hidden="1" customHeight="1" x14ac:dyDescent="0.25">
      <c r="A305" s="85" t="s">
        <v>435</v>
      </c>
      <c r="B305" s="86">
        <v>45208</v>
      </c>
      <c r="C305" s="102" t="s">
        <v>431</v>
      </c>
      <c r="D305" s="103"/>
      <c r="E305" s="104">
        <v>50000</v>
      </c>
      <c r="F305" s="5">
        <f t="shared" si="3"/>
        <v>65680</v>
      </c>
      <c r="G305" s="88" t="s">
        <v>152</v>
      </c>
      <c r="H305" s="88"/>
      <c r="I305" s="103"/>
      <c r="J305" s="105"/>
    </row>
    <row r="306" spans="1:11" s="106" customFormat="1" ht="120.75" hidden="1" customHeight="1" x14ac:dyDescent="0.25">
      <c r="A306" s="85" t="s">
        <v>435</v>
      </c>
      <c r="B306" s="86">
        <v>45261</v>
      </c>
      <c r="C306" s="102" t="s">
        <v>429</v>
      </c>
      <c r="D306" s="103"/>
      <c r="E306" s="104">
        <v>7800</v>
      </c>
      <c r="F306" s="5">
        <f t="shared" si="3"/>
        <v>73480</v>
      </c>
      <c r="G306" s="88" t="s">
        <v>152</v>
      </c>
      <c r="H306" s="88" t="s">
        <v>430</v>
      </c>
      <c r="I306" s="103"/>
      <c r="J306" s="105"/>
    </row>
    <row r="307" spans="1:11" s="106" customFormat="1" ht="120.75" customHeight="1" x14ac:dyDescent="0.25">
      <c r="A307" s="85" t="s">
        <v>435</v>
      </c>
      <c r="B307" s="86">
        <v>45208</v>
      </c>
      <c r="C307" s="102" t="s">
        <v>432</v>
      </c>
      <c r="D307" s="103">
        <v>30000</v>
      </c>
      <c r="E307" s="104"/>
      <c r="F307" s="5">
        <f t="shared" si="3"/>
        <v>43480</v>
      </c>
      <c r="G307" s="88" t="s">
        <v>72</v>
      </c>
      <c r="H307" s="88" t="s">
        <v>301</v>
      </c>
      <c r="I307" s="103"/>
      <c r="J307" s="105"/>
    </row>
    <row r="308" spans="1:11" s="106" customFormat="1" ht="120.75" customHeight="1" x14ac:dyDescent="0.25">
      <c r="A308" s="85" t="s">
        <v>435</v>
      </c>
      <c r="B308" s="86">
        <v>45208</v>
      </c>
      <c r="C308" s="102" t="s">
        <v>433</v>
      </c>
      <c r="D308" s="103">
        <v>20000</v>
      </c>
      <c r="E308" s="104"/>
      <c r="F308" s="5">
        <f t="shared" si="3"/>
        <v>23480</v>
      </c>
      <c r="G308" s="88" t="s">
        <v>72</v>
      </c>
      <c r="H308" s="48" t="s">
        <v>249</v>
      </c>
      <c r="I308" s="103"/>
      <c r="J308" s="105"/>
    </row>
    <row r="309" spans="1:11" s="106" customFormat="1" ht="120.75" hidden="1" customHeight="1" x14ac:dyDescent="0.25">
      <c r="A309" s="85" t="s">
        <v>435</v>
      </c>
      <c r="B309" s="86">
        <v>45212</v>
      </c>
      <c r="C309" s="102" t="s">
        <v>434</v>
      </c>
      <c r="D309" s="103">
        <v>7800</v>
      </c>
      <c r="E309" s="104"/>
      <c r="F309" s="5">
        <f t="shared" si="3"/>
        <v>15680</v>
      </c>
      <c r="G309" s="88" t="s">
        <v>21</v>
      </c>
      <c r="H309" s="88" t="s">
        <v>157</v>
      </c>
      <c r="I309" s="103"/>
      <c r="J309" s="105"/>
    </row>
    <row r="310" spans="1:11" s="38" customFormat="1" ht="120.75" hidden="1" customHeight="1" x14ac:dyDescent="0.25">
      <c r="A310" s="85" t="s">
        <v>436</v>
      </c>
      <c r="B310" s="86">
        <v>45234</v>
      </c>
      <c r="C310" s="102" t="s">
        <v>437</v>
      </c>
      <c r="D310" s="5"/>
      <c r="E310" s="6">
        <v>23800</v>
      </c>
      <c r="F310" s="5">
        <f t="shared" si="3"/>
        <v>39480</v>
      </c>
      <c r="G310" s="7" t="s">
        <v>152</v>
      </c>
      <c r="H310" s="109" t="s">
        <v>438</v>
      </c>
      <c r="I310" s="5"/>
      <c r="J310" s="37"/>
    </row>
    <row r="311" spans="1:11" s="38" customFormat="1" ht="120.75" customHeight="1" x14ac:dyDescent="0.25">
      <c r="A311" s="85" t="s">
        <v>436</v>
      </c>
      <c r="B311" s="86">
        <v>45232</v>
      </c>
      <c r="C311" s="102" t="s">
        <v>439</v>
      </c>
      <c r="D311" s="5">
        <v>10000</v>
      </c>
      <c r="E311" s="6"/>
      <c r="F311" s="5">
        <f t="shared" si="3"/>
        <v>29480</v>
      </c>
      <c r="G311" s="7" t="s">
        <v>72</v>
      </c>
      <c r="H311" s="48" t="s">
        <v>249</v>
      </c>
      <c r="I311" s="5"/>
      <c r="J311" s="37"/>
    </row>
    <row r="312" spans="1:11" s="38" customFormat="1" ht="120.75" hidden="1" customHeight="1" x14ac:dyDescent="0.25">
      <c r="A312" s="85" t="s">
        <v>436</v>
      </c>
      <c r="B312" s="86">
        <v>45220</v>
      </c>
      <c r="C312" s="102" t="s">
        <v>440</v>
      </c>
      <c r="D312" s="5">
        <v>13800</v>
      </c>
      <c r="E312" s="6"/>
      <c r="F312" s="5">
        <f t="shared" si="3"/>
        <v>15680</v>
      </c>
      <c r="G312" s="7" t="s">
        <v>21</v>
      </c>
      <c r="H312" s="7" t="s">
        <v>157</v>
      </c>
      <c r="I312" s="5"/>
      <c r="J312" s="37"/>
    </row>
    <row r="313" spans="1:11" s="38" customFormat="1" ht="120.75" hidden="1" customHeight="1" x14ac:dyDescent="0.25">
      <c r="A313" s="12"/>
      <c r="B313" s="86">
        <v>45287</v>
      </c>
      <c r="C313" s="102" t="s">
        <v>442</v>
      </c>
      <c r="D313" s="5">
        <v>15680</v>
      </c>
      <c r="E313" s="6"/>
      <c r="F313" s="5">
        <f t="shared" si="3"/>
        <v>0</v>
      </c>
      <c r="G313" s="7"/>
      <c r="H313" s="7"/>
      <c r="I313" s="5"/>
      <c r="J313" s="37"/>
    </row>
    <row r="314" spans="1:11" s="90" customFormat="1" ht="198.75" customHeight="1" x14ac:dyDescent="0.25">
      <c r="A314" s="85"/>
      <c r="B314" s="86"/>
      <c r="C314" s="87" t="s">
        <v>174</v>
      </c>
      <c r="D314" s="107">
        <f>SUBTOTAL(9,D3:D313)</f>
        <v>848940</v>
      </c>
      <c r="E314" s="108">
        <f>SUBTOTAL(9,E3:E313)</f>
        <v>0</v>
      </c>
      <c r="F314" s="88"/>
      <c r="G314" s="88"/>
      <c r="H314" s="88"/>
      <c r="I314" s="88"/>
      <c r="J314" s="89"/>
    </row>
    <row r="315" spans="1:11" x14ac:dyDescent="0.7">
      <c r="K315" s="2"/>
    </row>
    <row r="317" spans="1:11" s="91" customFormat="1" ht="123" customHeight="1" x14ac:dyDescent="0.25">
      <c r="B317" s="91" t="s">
        <v>428</v>
      </c>
      <c r="G317" s="91" t="s">
        <v>427</v>
      </c>
    </row>
  </sheetData>
  <autoFilter ref="A2:J313">
    <filterColumn colId="6">
      <filters>
        <filter val="طريق مصر اسكندرية"/>
      </filters>
    </filterColumn>
  </autoFilter>
  <conditionalFormatting sqref="G315:G316 G2:G278 E1 G318:G1048576">
    <cfRule type="cellIs" dxfId="8" priority="6" operator="equal">
      <formula>$G$11</formula>
    </cfRule>
    <cfRule type="cellIs" dxfId="7" priority="7" operator="equal">
      <formula>$G$11</formula>
    </cfRule>
    <cfRule type="cellIs" dxfId="6" priority="8" operator="equal">
      <formula>$G$13</formula>
    </cfRule>
    <cfRule type="cellIs" dxfId="5" priority="9" operator="equal">
      <formula>$G$4</formula>
    </cfRule>
  </conditionalFormatting>
  <conditionalFormatting sqref="G239">
    <cfRule type="cellIs" dxfId="4" priority="5" operator="equal">
      <formula>$G$239</formula>
    </cfRule>
  </conditionalFormatting>
  <conditionalFormatting sqref="G279:G314">
    <cfRule type="cellIs" dxfId="3" priority="1" operator="equal">
      <formula>$G$11</formula>
    </cfRule>
    <cfRule type="cellIs" dxfId="2" priority="2" operator="equal">
      <formula>$G$11</formula>
    </cfRule>
    <cfRule type="cellIs" dxfId="1" priority="3" operator="equal">
      <formula>$G$13</formula>
    </cfRule>
    <cfRule type="cellIs" dxfId="0" priority="4" operator="equal">
      <formula>$G$4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Ahmed Ezzat</cp:lastModifiedBy>
  <cp:lastPrinted>2025-06-25T15:58:42Z</cp:lastPrinted>
  <dcterms:created xsi:type="dcterms:W3CDTF">2023-04-26T12:37:50Z</dcterms:created>
  <dcterms:modified xsi:type="dcterms:W3CDTF">2025-06-25T16:48:42Z</dcterms:modified>
</cp:coreProperties>
</file>